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DE\1-SFSI\Filieres\Santé\Infos Filière - notes - études\Lettre SEER focus santé\"/>
    </mc:Choice>
  </mc:AlternateContent>
  <bookViews>
    <workbookView xWindow="0" yWindow="0" windowWidth="18870" windowHeight="5145"/>
  </bookViews>
  <sheets>
    <sheet name="Arrêtés" sheetId="1" r:id="rId1"/>
    <sheet name="reference" sheetId="2" r:id="rId2"/>
  </sheets>
  <definedNames>
    <definedName name="_xlnm._FilterDatabase" localSheetId="0" hidden="1">Arrêtés!$A$1:$N$55</definedName>
    <definedName name="_xlnm.Print_Area" localSheetId="0">Arrêtés!$A$1:$B$2</definedName>
  </definedNames>
  <calcPr calcId="162913"/>
</workbook>
</file>

<file path=xl/calcChain.xml><?xml version="1.0" encoding="utf-8"?>
<calcChain xmlns="http://schemas.openxmlformats.org/spreadsheetml/2006/main">
  <c r="D2" i="2" l="1"/>
  <c r="E2" i="2"/>
  <c r="H54" i="1" l="1"/>
  <c r="G7" i="1"/>
  <c r="G15" i="1"/>
  <c r="G23" i="1"/>
  <c r="G31" i="1"/>
  <c r="G39" i="1"/>
  <c r="G44" i="1"/>
  <c r="H41" i="1"/>
  <c r="H33" i="1"/>
  <c r="H25" i="1"/>
  <c r="H17" i="1"/>
  <c r="H9" i="1"/>
  <c r="G49" i="1"/>
  <c r="H53" i="1"/>
  <c r="G8" i="1"/>
  <c r="G16" i="1"/>
  <c r="G24" i="1"/>
  <c r="G32" i="1"/>
  <c r="G40" i="1"/>
  <c r="H3" i="1"/>
  <c r="H40" i="1"/>
  <c r="H32" i="1"/>
  <c r="H24" i="1"/>
  <c r="H16" i="1"/>
  <c r="H8" i="1"/>
  <c r="H49" i="1"/>
  <c r="H52" i="1"/>
  <c r="G9" i="1"/>
  <c r="G17" i="1"/>
  <c r="G25" i="1"/>
  <c r="G33" i="1"/>
  <c r="G41" i="1"/>
  <c r="H47" i="1"/>
  <c r="H39" i="1"/>
  <c r="H31" i="1"/>
  <c r="H23" i="1"/>
  <c r="H15" i="1"/>
  <c r="H7" i="1"/>
  <c r="G54" i="1"/>
  <c r="H51" i="1"/>
  <c r="G10" i="1"/>
  <c r="G18" i="1"/>
  <c r="G26" i="1"/>
  <c r="G34" i="1"/>
  <c r="H46" i="1"/>
  <c r="H38" i="1"/>
  <c r="H30" i="1"/>
  <c r="H22" i="1"/>
  <c r="H14" i="1"/>
  <c r="H6" i="1"/>
  <c r="G53" i="1"/>
  <c r="H50" i="1"/>
  <c r="G3" i="1"/>
  <c r="G11" i="1"/>
  <c r="G27" i="1"/>
  <c r="G35" i="1"/>
  <c r="G43" i="1"/>
  <c r="H45" i="1"/>
  <c r="H37" i="1"/>
  <c r="H29" i="1"/>
  <c r="H21" i="1"/>
  <c r="H13" i="1"/>
  <c r="H5" i="1"/>
  <c r="G52" i="1"/>
  <c r="G55" i="1"/>
  <c r="G4" i="1"/>
  <c r="G20" i="1"/>
  <c r="G36" i="1"/>
  <c r="H44" i="1"/>
  <c r="H28" i="1"/>
  <c r="H12" i="1"/>
  <c r="G51" i="1"/>
  <c r="G13" i="1"/>
  <c r="G29" i="1"/>
  <c r="G46" i="1"/>
  <c r="H35" i="1"/>
  <c r="H27" i="1"/>
  <c r="H11" i="1"/>
  <c r="G48" i="1"/>
  <c r="G50" i="1"/>
  <c r="G12" i="1"/>
  <c r="G28" i="1"/>
  <c r="G47" i="1"/>
  <c r="H36" i="1"/>
  <c r="H20" i="1"/>
  <c r="H4" i="1"/>
  <c r="H55" i="1"/>
  <c r="G5" i="1"/>
  <c r="G21" i="1"/>
  <c r="G37" i="1"/>
  <c r="H43" i="1"/>
  <c r="G6" i="1"/>
  <c r="G14" i="1"/>
  <c r="G22" i="1"/>
  <c r="G30" i="1"/>
  <c r="G38" i="1"/>
  <c r="G45" i="1"/>
  <c r="H34" i="1"/>
  <c r="H26" i="1"/>
  <c r="H18" i="1"/>
  <c r="H10" i="1"/>
  <c r="H48" i="1"/>
</calcChain>
</file>

<file path=xl/comments1.xml><?xml version="1.0" encoding="utf-8"?>
<comments xmlns="http://schemas.openxmlformats.org/spreadsheetml/2006/main">
  <authors>
    <author>FOURNIERE Guillaume</author>
  </authors>
  <commentList>
    <comment ref="C1" authorId="0" shapeId="0">
      <text>
        <r>
          <rPr>
            <b/>
            <sz val="9"/>
            <color indexed="81"/>
            <rFont val="Tahoma"/>
            <family val="2"/>
          </rPr>
          <t>FOURNIERE Guillaume:</t>
        </r>
        <r>
          <rPr>
            <sz val="9"/>
            <color indexed="81"/>
            <rFont val="Tahoma"/>
            <family val="2"/>
          </rPr>
          <t xml:space="preserve">
COSTRAT responable
</t>
        </r>
      </text>
    </comment>
  </commentList>
</comments>
</file>

<file path=xl/sharedStrings.xml><?xml version="1.0" encoding="utf-8"?>
<sst xmlns="http://schemas.openxmlformats.org/spreadsheetml/2006/main" count="405" uniqueCount="290">
  <si>
    <t>OUI</t>
  </si>
  <si>
    <t>Convention</t>
  </si>
  <si>
    <t>P</t>
  </si>
  <si>
    <t>NON</t>
  </si>
  <si>
    <t>Arrêté</t>
  </si>
  <si>
    <t>Avenant</t>
  </si>
  <si>
    <t>Briques technologiques et démonstrateurs hydrogène</t>
  </si>
  <si>
    <t>AAP « i-Démo – soutien aux projets structurants de R&amp;D »</t>
  </si>
  <si>
    <t>AMI « Compétences et métiers d’avenir »</t>
  </si>
  <si>
    <t>AAP « Solutions innovantes pour l’amélioration de la recyclabilité, le recyclage et la réincorporation des matériaux »</t>
  </si>
  <si>
    <t>AAP « Industrialisation de Produits et Systèmes Constructifs bois et autres biosourcés »</t>
  </si>
  <si>
    <t>AAP "Soutenir les alternatives vertes"</t>
  </si>
  <si>
    <t xml:space="preserve">AAP
« expérience augmentée du spectacle vivant » et « numérisation du patrimoine et de l’architecture»
</t>
  </si>
  <si>
    <t>AMI « Favoriser le développement d’infrastructures ouvertes et pérennes permettant de réserver et de payer l’ensemble des offres culturelles du territoire »</t>
  </si>
  <si>
    <t>AAP « Besoins alimentaires de demain »</t>
  </si>
  <si>
    <t>AAP « Innover pour réussir la transition agroécologique »</t>
  </si>
  <si>
    <t>AAP « Solutions souveraines pour les réseaux de télécommunications »</t>
  </si>
  <si>
    <t>AAP "Logistique 4.0"</t>
  </si>
  <si>
    <t>AAP "Mobilités routières automatisées, infrastructures de services connectées et bas carbone"</t>
  </si>
  <si>
    <t>AAP « Solutions et technologies innovantes pour les batteries »</t>
  </si>
  <si>
    <t>AAP « Excellence sous toutes ses formes »</t>
  </si>
  <si>
    <t>AMI« Innovation dans la forme scolaire »</t>
  </si>
  <si>
    <t>AAP « Territoires intelligents et durables »</t>
  </si>
  <si>
    <t>AAP« Mixité pour la Construction Bas Carbone »</t>
  </si>
  <si>
    <t>AMI « Démonstrateurs territoriaux des transitions agricoles et alimentaires »</t>
  </si>
  <si>
    <t>AAP « Soutien à l’innovation dans les systèmes énergétiques et traitement de l’air du bâtiment »</t>
  </si>
  <si>
    <t>AMI « CORIMER 2022 »</t>
  </si>
  <si>
    <t>AAP « Spatial : Développement de mini et micro-lanceurs »</t>
  </si>
  <si>
    <t>Thématique</t>
  </si>
  <si>
    <t>SA ou objet FR2030</t>
  </si>
  <si>
    <t>Date de clôture</t>
  </si>
  <si>
    <t>Date clôture intermédiaire 1</t>
  </si>
  <si>
    <t>Date clôture intermédiaire 2</t>
  </si>
  <si>
    <t>Date clôture intermédiaire 3</t>
  </si>
  <si>
    <t>AAP « Financement des préséries d’innovations technologiques liées aux équipements agricoles »</t>
  </si>
  <si>
    <t>SA SADEA</t>
  </si>
  <si>
    <t>Date publication sur site opérateur</t>
  </si>
  <si>
    <t xml:space="preserve">AAP « Développement de technologies cyber innovantes critiques 2 » </t>
  </si>
  <si>
    <t>AMI « Accélérateur cyber»</t>
  </si>
  <si>
    <t>Opérateur</t>
  </si>
  <si>
    <t>CDC</t>
  </si>
  <si>
    <t>ADEME</t>
  </si>
  <si>
    <t>Bpifrance</t>
  </si>
  <si>
    <t>ANR</t>
  </si>
  <si>
    <t>Spatial</t>
  </si>
  <si>
    <t>ANRU</t>
  </si>
  <si>
    <t>AAP «Accélération des stratégies de développement des établissements d’enseignement supérieur et de recherche»</t>
  </si>
  <si>
    <t>Bpifrance et CNES</t>
  </si>
  <si>
    <t>AAP « Soutien aux projets de diversification des sous-traitants de la filière automobile »</t>
  </si>
  <si>
    <t>AAP «Produits biosourcés et biotechnologies industrielles»</t>
  </si>
  <si>
    <t>AAP « DEMO-TASE - Développement de briques technologiques et démonstrateurs pré-industriels pour les systèmes énergétiques »</t>
  </si>
  <si>
    <t>AAP « TASE PME - Développement de briques technologiques et services par des PME pour les systèmes énergétiques »</t>
  </si>
  <si>
    <t xml:space="preserve">AAP « DEMIBaC - Développement de briques technologiques et démonstrateurs - Réalisations de premières industrielles associant l’offre et la demande » </t>
  </si>
  <si>
    <t>AAP « IBaC PME - Développement de briques technologiques et services par des PME pour la décarbonation de l’industrie »</t>
  </si>
  <si>
    <t>Décarbonation et H2</t>
  </si>
  <si>
    <t>SA décarbonation de l'industrie</t>
  </si>
  <si>
    <t>Production d'énergie décarbonée</t>
  </si>
  <si>
    <t>SA TASE</t>
  </si>
  <si>
    <t>Non précisé</t>
  </si>
  <si>
    <t>AAP « Développer les protéines végétales et diversifier les sources de protéine - Volet 1 - protéines de légumineuses »</t>
  </si>
  <si>
    <t>SA "Solutions pour la ville durable et les bâtiments innovants"</t>
  </si>
  <si>
    <t>Structurel</t>
  </si>
  <si>
    <t>AMI « Autonomie : vieillissement et situations de handicap »</t>
  </si>
  <si>
    <t>Santé</t>
  </si>
  <si>
    <t>AAP «Recyclage des plastiques»</t>
  </si>
  <si>
    <t>AAP « Métaux critiques »</t>
  </si>
  <si>
    <t>AAP « Innovations en Biothérapies »</t>
  </si>
  <si>
    <t>SA "la 5G et les futures technologies de réseaux de télécommunications"</t>
  </si>
  <si>
    <t>SA "Recyclabilité, recyclage et réincorporation des matériaux "</t>
  </si>
  <si>
    <t>SA "Digitalisation et Décarbonation des Mobilités"</t>
  </si>
  <si>
    <t>SA "ICC"</t>
  </si>
  <si>
    <t>SA "Santé numérique"</t>
  </si>
  <si>
    <t>SA ADFS</t>
  </si>
  <si>
    <t>SA "Batteries"</t>
  </si>
  <si>
    <t>SA "Produits biosourcés et biotechnologies industrielles –  Carburants durables"</t>
  </si>
  <si>
    <t>SA"Biothérapies et bioprdouction de thérapies innovantes"</t>
  </si>
  <si>
    <t>axes 3 et 4 PPR</t>
  </si>
  <si>
    <t>SA Cyber</t>
  </si>
  <si>
    <t>SA "Alimentation durable et favorable à la santé"</t>
  </si>
  <si>
    <t>SA« Ville durable et Bâtiments innovants ».</t>
  </si>
  <si>
    <t>SA «Ville Durable et les Bâtiments Innovants »"</t>
  </si>
  <si>
    <t>SA « Ville Durable et les Bâtiments Innovants »"</t>
  </si>
  <si>
    <t>SA "Systèmes agricoles durables et équipements agricoles contribuant à la transition écologique"
SA "Alimentation durable et favorable à la santé"</t>
  </si>
  <si>
    <t>Hydrogène</t>
  </si>
  <si>
    <t>SA Hydrogène</t>
  </si>
  <si>
    <t>Formation et enseignement</t>
  </si>
  <si>
    <t>Numérique</t>
  </si>
  <si>
    <t>SA "Recyclage, recyclabilité et réincorporation des matériaux recyclés"</t>
  </si>
  <si>
    <t>SA "systèmes agricoles durables et équipements agricoles contribuant à la transition écologique"</t>
  </si>
  <si>
    <t>Matériaux durables</t>
  </si>
  <si>
    <t>Innovation et startup</t>
  </si>
  <si>
    <t>ESRI</t>
  </si>
  <si>
    <t>Culture</t>
  </si>
  <si>
    <t>Agriculture et agroalimentaire</t>
  </si>
  <si>
    <t>Transports</t>
  </si>
  <si>
    <t>Fonds marins</t>
  </si>
  <si>
    <t>AAP « Aide à l’investissement de l’offre industrielle des énergies renouvelables »</t>
  </si>
  <si>
    <t>SA "Technologies avancées des systèmes énergétiques"</t>
  </si>
  <si>
    <t>T1 2024</t>
  </si>
  <si>
    <t>T1 2023</t>
  </si>
  <si>
    <t>T1 2022</t>
  </si>
  <si>
    <t>courant 2024</t>
  </si>
  <si>
    <t>courant 2023</t>
  </si>
  <si>
    <t>AAP "« Développement d'une filière de production française de carburants aéronautiques durables »</t>
  </si>
  <si>
    <t>AAP « Tiers Lieux d'Expérimentation »</t>
  </si>
  <si>
    <t>Objecif</t>
  </si>
  <si>
    <t xml:space="preserve">Projet attendu </t>
  </si>
  <si>
    <t xml:space="preserve">Porteur projet </t>
  </si>
  <si>
    <t xml:space="preserve">Développer des projets d’innovations en s’appuyant sur le numérique, la robotique, le biocontrôle, l’économie circulaire ou les nouvelles sources de protéines végétales pour améliorer l'alimentation. </t>
  </si>
  <si>
    <t xml:space="preserve">Gouvernance multi-partenariale (dont au moins une collectivité territoriale) </t>
  </si>
  <si>
    <t>Projets partenariaux avec au moins un organisme de recherche et une entreprise</t>
  </si>
  <si>
    <t>Préséries  industrielles de  machines fixes  ou mobiles et équipements agricoles intégrant les technologies numériques permettant d’adapter le prototype à des conditions variées</t>
  </si>
  <si>
    <t xml:space="preserve">entreprise unique, quelle que soit sa taille
</t>
  </si>
  <si>
    <t>Développer des aliments plus sains, plus durables et qui répondent aux attentes des consommateurs et mise au point de process innovants mobilisant les nouvelles technologies au service de la qualité et de la sécurité de l’alimentation</t>
  </si>
  <si>
    <t>Projets de recherche et d’innovation capables d’apporter des solutions combinant leviers technologiques, retombées économiques et environnementales</t>
  </si>
  <si>
    <t xml:space="preserve">1) Développer des équipements agricoles intelligents et connectés, permettant de concevoir, piloter et mettre en pratique un système agricole et 2) Remplacer ou limiter le recours aux intrants fossiles ou de synthèse </t>
  </si>
  <si>
    <t>Projets individuels (entreprise) ou collaboratifs (associant plusieurs partenaires différents)</t>
  </si>
  <si>
    <t xml:space="preserve">Recyclage chimique et enzymatique des plastiques en vue de sécuriser l’accès aux matières premières et réduire la consommation de ressources naturelles. </t>
  </si>
  <si>
    <t xml:space="preserve">Coût total de 2M minimum, priorisation aux projets innovants ou risqués et ambitieux visant des marchés en forte croissance
</t>
  </si>
  <si>
    <t>Entreprise seule, consortium si cela se justifie (chacun doit apporter 400k de dépenses éligibles)</t>
  </si>
  <si>
    <t xml:space="preserve">Budget supérieur à 2M€ pour les projets individuels (1M si il est porté par une PME) et supérieur à 4M€ pour les projets collaboratifs. 
</t>
  </si>
  <si>
    <t xml:space="preserve">entreprise unique, quelle que soit sa taille ou consortium qui rassemble des partenaires industriels et/ou des acteurs émergents. 
</t>
  </si>
  <si>
    <t xml:space="preserve">PME seules 
</t>
  </si>
  <si>
    <t xml:space="preserve">Projets développant des méthodologies,  technologies,  solutions industrielles ou des services innovants dans les domaines de la production, et de la gestion des EnR et des réseaux énergétiques
coût total doit être inférieur à 1,5 M€, et les dépenses éligibles supérieures à 300 k€
</t>
  </si>
  <si>
    <t xml:space="preserve">Le niveau de maturité des solutions doit permettre leur commercialisation ou leur industrialisation à l’issue du projet. Le coût total du projet devra être de 1,5M€ minimum.
</t>
  </si>
  <si>
    <t xml:space="preserve">entreprise seule ou consortium, composé d’entreprises ou d’établissements de recherche (chaque partenaire doit apporter au moins 300K€ de dépenses éligibles). 
</t>
  </si>
  <si>
    <t xml:space="preserve">Accélérer la mise sur le marché de technologies et/ou de solutions ambitieuses et durables pour décarboner l’industrie, depuis les phases de recherche industrielle jusqu'à la démonstration. 
</t>
  </si>
  <si>
    <t xml:space="preserve">Projets de développement de briques technologiques (volet 1), offre de décarbonnation ou possibilité d'accueil d'une solution innovante (volet 2). Coûts totaux upérieurs à 1,5M. </t>
  </si>
  <si>
    <t>TPE, PME, ETI, Grands Groupes</t>
  </si>
  <si>
    <t xml:space="preserve">Développer et accélérer la mise sur le marché, via les PME, des méthodologies, des technologies, des solutions industrielles et des services innovants, compétitifs et durables dans le domaine de la décarbonation de l’industrie.
</t>
  </si>
  <si>
    <t>Projets de recherche, développement et innovation au potentiel particulièrement fort pour l’économie française et dont les coûts totaux sont inférieurs à 1,5 M€ et les dépenses éligibles supérieures à 300 k€</t>
  </si>
  <si>
    <t xml:space="preserve">PME (projets mono-partenaires) 
</t>
  </si>
  <si>
    <t xml:space="preserve">entreprises seules ou en collaboration, notamment avec des laboratoires de recherche (non obligatoire). 
</t>
  </si>
  <si>
    <t>1) Accompagner les nécessaires mutations des secteurs des transports fortement dépendants des ressources fossiles, 2)Accélérer le déploiement des carburants durables pour l’aviation, levier indispensable pour atteindre les objectifs de la décarbonation du secteur</t>
  </si>
  <si>
    <t>projets de R&amp;D qui accélèrent la mise sur le marché de technologies et/ou de solutions ambitieuses, innovantes et durables, depuis les phases de recherche industrielle jusqu’à la démonstration</t>
  </si>
  <si>
    <t>entreprises petites, moyennes ou grandes, seules ou associées au sein d'un consortium.</t>
  </si>
  <si>
    <t xml:space="preserve">Nouveaux produits, technologies, modèles d’affaires ou services, permettant de développer le recyclage et de contribuer à la transition d’un modèle économique linéaire vers un modèle plus circulaire. 
</t>
  </si>
  <si>
    <t>peuvent porter sur l’ensemble de la chaîne de valeur du recyclage</t>
  </si>
  <si>
    <t xml:space="preserve">entreprise seule ou consortium (entreprises et établissements de recherche). </t>
  </si>
  <si>
    <t xml:space="preserve">Toutes les structures de santé (sanitaire ou médico-sociale, publique ou privée, en ville ou en établissement) ainsi que les acteurs de l’innovation (intégrant une structure de santé sanitaire ou médico-sociale)
</t>
  </si>
  <si>
    <t xml:space="preserve">Catalyser et maintenir l’excellence de notre recherche en biothérapie en accélérant notamment le transfert technologique et en assurant un flux constant d’innovations. 
</t>
  </si>
  <si>
    <t>Solutions innovantes portant sur 2 thématiques : Développement de biothérapies en santé humaine ou santé animale et Développement d’outils de R&amp;D ou de stratification pour le développement de biothérapies</t>
  </si>
  <si>
    <t xml:space="preserve">Projets individuels ou projets collaboratifs dans la limite de 4 partenaires devant associer a minima une PME ou ETI
</t>
  </si>
  <si>
    <t>Boussole des jeunes</t>
  </si>
  <si>
    <t xml:space="preserve">association, collectivité territoriale ou tout organisme doté de la personnalité morale, en capacité de rassembler des partenaires publics ou privés du territoire. 
</t>
  </si>
  <si>
    <t xml:space="preserve">Faire émerger plus de solutions techniques et de processus verts dans les pratiques de la culture, et permettre la généralisation de ces solutions et processus </t>
  </si>
  <si>
    <t xml:space="preserve">entreprises, associations ou opérateurs culturels. 
</t>
  </si>
  <si>
    <t xml:space="preserve">projet d’expérimentation, d’amélioration, d’innovation voire de rupture technologique en faveur des alternatives vertes au bénéfice du secteur culturel.
</t>
  </si>
  <si>
    <t>répondre aux besoins des entreprises en matière de compétences nouvelles pour les métiers d’avenir afin de s’inscrire dans la stratégie France 2030</t>
  </si>
  <si>
    <t xml:space="preserve">2 catégories de projets : diagnostics ou dispositifs de formation </t>
  </si>
  <si>
    <t xml:space="preserve">Consortium associant a minima une entreprise, un organisme de formation ou d’accompagnement, un donneur d’ordre public dans l’achat de formation continue des chercheurs d’emploi (conseils régionaux, Pôle emploi, OPCO).
</t>
  </si>
  <si>
    <t>concevoir et expérimenter de nouvelles formes scolaires qui facilitent les coopérations et les apprentissages pour s’adapter aux besoins des élèves, aux exigences de la société, aux nouveaux savoirs, à la complexité et à l’incertitude</t>
  </si>
  <si>
    <t xml:space="preserve">proposer des modalités d’organisation scolaire qui garantissent de meilleurs apprentissages, développer des compétences et penser de nouvelles formes de collaboration entre les acteurs de la communauté éducative
</t>
  </si>
  <si>
    <t>consortiums associant a minima deux personnes morales sur un territoire bien identifié. Ils doivent inclure au minimum une école ou établissement scolaire.</t>
  </si>
  <si>
    <t xml:space="preserve">Soutenir les sous traitants de la filière automobile dans leurs projets d’investissements et de diversification de leur activité, que cela soit au sein de cette même filière (automobile &amp; mobilités) ou pour se positionner sur d’autres secteurs. </t>
  </si>
  <si>
    <t>Favoriser la recherche et le développement pour faire émerger une offre compétitive de protéines de légumineuses.</t>
  </si>
  <si>
    <t>Soutenir les acteurs de la robotique agricole mobile, des agroéquipements et des innovations technologiques liées aux équipements agricoles grâce au financement de préséries industrielles.</t>
  </si>
  <si>
    <t>Soutenir des projets d’innovation permettant le développement de briques technologiques et de démonstrateurs pour les systèmes énergétiques dans une des 3 thématiques prioritaires : le photovoltaïque, l’éolien flottant, les réseaux énergétiques.</t>
  </si>
  <si>
    <t>Soutenir le développement d’innovations pour le photovoltaïque, l’éolien flottant ou les réseaux énergétiques.</t>
  </si>
  <si>
    <t>1) Créer un maillage pérenne de structures d'expérimentations dans le secteur de la santé, 2) tester l'usage de nouveaux services numérique de santé en vie réelle, 3)Accompagner le déploiement et l'accès au marché des solutions.</t>
  </si>
  <si>
    <t>Soutenir des projets d’investissement permettant de développer les capacités industrielles dans le domaine des EnR et accompagner l’industrialisation de la production et/ou l’assemblage des composants.</t>
  </si>
  <si>
    <t>projets structurants pour les entreprises et pour le secteur automobile en cas d’investissement au sein de ce dernier</t>
  </si>
  <si>
    <t xml:space="preserve">entreprises ayant réalisé au moins 15% de leur chiffre d’affaires dans la filière automobile au cours des deux dernières années
</t>
  </si>
  <si>
    <t>Développementd’entreprises industrielles et de services sur les marchés porteurs, créateurs de valeur et de compétitivité pour notre économie et contribuant aux transitions énergétiques, écologique et numérique.</t>
  </si>
  <si>
    <t xml:space="preserve">1) produits ou services très innovants à haute valeur ajoutée.  2) démonstrateurs à l’échelle industrielle ou préindustrielle d’innovations à un stade de développement avancé </t>
  </si>
  <si>
    <t xml:space="preserve">entreprise seule, quelle que soit sa taille ou consortium qui rassemble des partenaires industriels et des partenaires de recherche.
</t>
  </si>
  <si>
    <t xml:space="preserve">Poursuivre les efforts permettant de développer une offre nationale, d’extraction de matériaux stratégiques au recyclage, en soutenant la recherche, l’innovation et le premier déploiement industriel de projets pertinents.
</t>
  </si>
  <si>
    <t>doivent proposer des solutions innovantes capables de stimuler le développement, la production et la commercialisation de produits, procédés technologiques ou services créateurs de valeur.</t>
  </si>
  <si>
    <t xml:space="preserve">entreprise seule quelle que soit sa taille OU consortium qui rassemble des partenaires industriels et des partenaires de recherche
</t>
  </si>
  <si>
    <t xml:space="preserve">Soutenir le développement d’une offre souveraine de systèmes, composants et services dans la mobilité routière automatisée, connectée et bas carbone.
</t>
  </si>
  <si>
    <t xml:space="preserve">1) systèmes et véhicules automatisés et connectés.  2) infrastructures routières : maintenance prédictive et équipements intelligents de service à la mobilité routière
</t>
  </si>
  <si>
    <t xml:space="preserve">projets individuels ou collaboratifs. Portés par une PME, ETI ou grande entreprise. 
</t>
  </si>
  <si>
    <t xml:space="preserve">Améliorer la compétitivité de la chaîne logistique en France et maîtriser de son impact environnemental. </t>
  </si>
  <si>
    <t xml:space="preserve">1) développement de briques technologiques, 2) développement d’un système global innovant, 3) expérimentation d’un système innovant dans le cadre d’un démonstrateur territorial </t>
  </si>
  <si>
    <t>tout types d’entités (entreprises, collectivités locales, collectivités territoriales et leur groupements, organismes de recherche, académiques…), quelle que soit la taille</t>
  </si>
  <si>
    <t>Réduire la dépendance aux approvisionnements extra-européens de métaux critiques dans les filières stratégiques</t>
  </si>
  <si>
    <t xml:space="preserve">Initiatives ambitieuses rapidement industrialisables permettant de réduire la dépendance en métaux critiques et de développer une filière d’avenir </t>
  </si>
  <si>
    <t xml:space="preserve">acteurs émergents ayant le potentiel de devenir compétitifs au niveau mondial ou acteur d’excellence en place </t>
  </si>
  <si>
    <t>Soutenir les projets de R&amp;D des entreprises de la filière des industriels de la mer qui accélèrent la mise sur le marché de technologies, de services et de solutions innovantes et durables</t>
  </si>
  <si>
    <t xml:space="preserve">Innovations de rupture ou structurantes pour la filière, s’appuyant sur une approche multi-filière si le projet le permet. 
</t>
  </si>
  <si>
    <t xml:space="preserve">Petites, moyennes ou grandes entreprises, seules ou au sein d’un consortium. Une attention spécifique sera accordée aux projets menés en collaboration. </t>
  </si>
  <si>
    <t xml:space="preserve">Soutenir des projets portant sur (1) le développement de solutions souveraines pour les réseaux télécoms garantissant un haut niveau de sécurité et de fiabilité et (2) le lancement de travaux de R&amp;D anticipant les évolutions de la 5G et l’arrivée de la 6G. 
</t>
  </si>
  <si>
    <t>projets innovants d’envergure significative avec un budget supérieur à 2M ou 1M pour les PME avec un projet individuel.</t>
  </si>
  <si>
    <t xml:space="preserve">Tout type de structure avec une personnalité morale (organisme de recherche, associations, entreprises de toute taille), seule ou en collaboration (a minima une PME ou ETI). 
</t>
  </si>
  <si>
    <t xml:space="preserve">Cofinancer des projets de R&amp;D portant sur des briques technologiques innovantes et critiques en matière de cybersécurité autour de l’un des axes suivant : 1) protection des infrastructures critiques, des collectivités locales, start-ups/PME et télétravailleurs, de l’IoT et 2) briques technologiques critiques associées a un secteur clé. </t>
  </si>
  <si>
    <t>budget minimum de 500k pour les jeunes pousses et 1M pour les autres structures</t>
  </si>
  <si>
    <t xml:space="preserve">structures déjà crées : entreprises, consortium d’industriels ou consortium d’industriels et de partenaires de recherche 
</t>
  </si>
  <si>
    <t>faire émerger des champions français de la cybersécrurité à travers la mise en place d’un «accélérateur cyber»</t>
  </si>
  <si>
    <t xml:space="preserve">projet d’accélérateur de startups spécialisé en cybersécurité
</t>
  </si>
  <si>
    <t>Soutenir les innovations permettant de réduire la consommation énergétique du bâtiment et contribuant à décarboner le secteur à travers le chauffage, le rafraichissement, la production d’eau chaude et le traitement de l’air</t>
  </si>
  <si>
    <t xml:space="preserve">projets qui développent des nouveaux produits visant à décarboner le bâtiment. La budget de ces projets doivent dépasser 0,6M pour les PME seules et les projets collaboratifs et 2M pour les ETI/GE. </t>
  </si>
  <si>
    <t xml:space="preserve">entreprise de l’industrie des systèmes énergétiques ou du secteur de la construction, consortium d’au maximum 5 partenaires qui doivent chacun contribuer au moins à hauteur de 300k. 
</t>
  </si>
  <si>
    <t>inciter au développement de solutions mixtes combinatoires associant les matériaux biosourcés/géosourcés à d’autres matériaux et/ou avec d’autres bio/géosourcés</t>
  </si>
  <si>
    <t>projet visant à développer des produits et solutions constructives innovantes mixtes des matériaux biosourcés et d’autres matériaux conventionnels</t>
  </si>
  <si>
    <t xml:space="preserve">groupements pertinents (industriels, promoteurs, maîtres d’ouvrage…) </t>
  </si>
  <si>
    <t>faire émerger des solutions de 1) production de gros-œuvre et de second œuvre dans le bâtiment  2) préfabrication d’éléments constructifs en bois, ou autres matériaux biosourcés</t>
  </si>
  <si>
    <t xml:space="preserve">développement et mise en œuvre à l’échelle industrielle de procédés technologiques innovants, investissements pour la création de nouvelles unités industrielles…
</t>
  </si>
  <si>
    <t xml:space="preserve">l’ensemble des entreprises de la filière bois, et dans une moindre mesure des autres filières biosourcées. Entreprises spécialisées dans la transformation du bois vers des produits de structure. 
</t>
  </si>
  <si>
    <t>soutenir des projets structurants, pérennes et réplicables de territoires où la donnée et les infrastructures sont au service de la mise en œuvre de politiques publiques, des services aux usagers et d’un développement territorial durable</t>
  </si>
  <si>
    <t>mise en œuvre de solutions numériques pour des projets et services territoriaux à la main des collectivités</t>
  </si>
  <si>
    <t xml:space="preserve">le chef de file du projet est une collectivité territoriale (Conseil régional, Conseil départemental, Commune, établissement public de coopération intercommunale, métropole), un syndicat mixte ou un syndical intercommunal OU consortium avec des entreprises publiques locales …
</t>
  </si>
  <si>
    <t xml:space="preserve">aider les établissements d’enseignement supérieur et de recherche à accroître leurs ressources pour déployer des projets nouveaux portés par leurs personnels et leurs équipes grâce aux moyens supplémentaires ainsi obtenus. 
</t>
  </si>
  <si>
    <t xml:space="preserve">projets qui développent la formation tout au long de la vie. Ils peuvent concerner toutes les missions : formation, recherche, international, innovation, expertise… 
</t>
  </si>
  <si>
    <t xml:space="preserve">établissement d’enseignement supérieur et de recherche
</t>
  </si>
  <si>
    <t>Accompagner les établissements d’enseignement supérieur et de recherche porteurs d’un projet de transformation ambitieux à l’échelle de leur site dans la mise en œuvre de leur stratégie propre, élaborée à partir de leur dynamique territoriale.</t>
  </si>
  <si>
    <t xml:space="preserve">établissement d’enseignement supérieur ou regroupement d’établissements de ce type. D’autres acteurs peuvent être associés : organismes nationaux de recherche, collectivités locales, entreprises…  </t>
  </si>
  <si>
    <t xml:space="preserve">soutenir les projets d’activités démonstratives, permettant la montée en maturité du système de lancement ou de ses composants, et d’éprouver les modèles économiques et les conditions d’industrialisation et solutions de mise en orbite.
</t>
  </si>
  <si>
    <t xml:space="preserve">projets d’amorçage (individuel uniquement, budget entre 0,4 et 1,2M et) ou de développement et d’industrialisation (budget entre 1,2 et 5M pour un projet monopartenaire et 2M et 5M pour un projet collaboratif)
</t>
  </si>
  <si>
    <t xml:space="preserve">Pour les projets monopartenaires : PME, pour les projets collaboratifs : consortium associant  entreprise(s)  de  toute taille, institut(s) de recherche et/ou organisme(s) de recherche. Une attention particulière sera accordée aux projets portés par les acteurs émergents (startups et PME-ETI innovantes) de la filière du New Space
</t>
  </si>
  <si>
    <t>3 objectifs principaux : 1) Faire émerger des solutions de billetterie souveraines, de taille critique, multi-langues, interopérables et multi-canal qui préservent les marges des entreprises et institutions culturelles ; 2) Accroître la transformation digitale du secteur au travers de la billetterie, notamment en favorisant le partage de la donnée et 3) Permettre à de plus petits acteurs d'être équipés de solutions de billetterie performantes et simples d'usage</t>
  </si>
  <si>
    <t xml:space="preserve">Développer une filière industrielle française compétitive avec comme priorités : l'élargissement des gisements de biomasse, la démonstration de procédés de transformation, la mise en œuvre d’unités industrielles de production de molécules biosourcées. </t>
  </si>
  <si>
    <t xml:space="preserve">permettre des économies d’échelle par leur capacité de déploiement à grande échelle sur le territoire français. Les projets concernent les phases de recherche industrielle jusqu'à la démonstration échelle 1. Coût total : minimum 2M pour thèmes 1 et 2 et 5M pour l’industrialisation 
</t>
  </si>
  <si>
    <t xml:space="preserve">entreprises petites, moyennes ou grandes, seules ou associées au sein d'un consortium, qui accélèrent la mise sur le marché de technologies et/ou de solutions ambitieuses, innovantes et durables. Jusqu’à 5 partenaires, devant porter 400k de dépenses éligibles. 
</t>
  </si>
  <si>
    <t xml:space="preserve">créer un comité d’organisation qui visera le financement de projets de recherche en lien avec les situations d’autonomisation et d’entrave à l’autonomie et la conception de dispositifs et expérimentations innovants en matière de compensation d’adaptation de l’environnement et d’accompagnement humain des personnes. </t>
  </si>
  <si>
    <t>lettre d’intention de 3 pages maximum</t>
  </si>
  <si>
    <t xml:space="preserve">chercheurs et chercheuses, consortia académiques ou construits sur un partenariat avec des acteurs non académiques du domaine.
</t>
  </si>
  <si>
    <t>AAP «Soutien de l’offre de solutions de décarbonation des industriels»</t>
  </si>
  <si>
    <t>AAP «Favoriser le développement de Zones Industrielles Bas Carbone»</t>
  </si>
  <si>
    <t>AAP «Première Usine»</t>
  </si>
  <si>
    <t>AMI «Verdissement du numérique»</t>
  </si>
  <si>
    <t xml:space="preserve">Deux premiers AAP thématiques de l'AAP "Accompagner la transition numérique des entreprises culturelles et créatives" qui vise à accompagner le déploiement de nouvelles offres culturelles et artistiques fondées sur des innovations numériques dans les secteurs du spectacle vivant, du patrimoine et de l’architecture </t>
  </si>
  <si>
    <t xml:space="preserve">entreprises, établissements publics culturels, associations </t>
  </si>
  <si>
    <t>1) entreprises innovantes travaillant sur les sujets de commercialisation (billetteries, gestion de la relation avec le client…), 2) prestataires de billetterie, 3) entreprises,  associations et établissements du secteur des industries culturelles et créatives</t>
  </si>
  <si>
    <t>Date du jour</t>
  </si>
  <si>
    <t>Date 30j</t>
  </si>
  <si>
    <t>Massifier la production des solutions de décarbonation dans le but final de permettre aux futurs acquéreurs industriels de ces technologies de réduire leurs émissions de CO2</t>
  </si>
  <si>
    <t xml:space="preserve">Créations ou investissements dans des unités de production existantes pour augmenter leurs capacités de production, les rendre plus productives et plus flexibles ou les diversifier. Les projets doivent se situer dans la partie amont de la chaine de valeur du secteur. Le coût total du projet doit être de 1M€ minimum.
</t>
  </si>
  <si>
    <t xml:space="preserve">entreprise seule ou consortium d’entreprises (jusqu’à 3 partenaires)
</t>
  </si>
  <si>
    <t>Accompagner les territoires industriels dans leur transformation écologique et énergétique afin de gagner en compétitivité et en attractivité</t>
  </si>
  <si>
    <t xml:space="preserve">Ensemble d’investissements, d’expérimentations, de synergies et d’innovations visant l’accélération de la décarbonation de leur zone industrielle. Doivent aussi intégrer une stratégie d’entrainement </t>
  </si>
  <si>
    <t>priorité : groupement juridiquement constitué représentant l’ensemble des acteurs susceptibles de contribuer positivement au projet (acteurs industriels, collectivités locales, gestionnaires d’infrastructures … ou à défaut un consortium de maximum 3 acteurs</t>
  </si>
  <si>
    <t xml:space="preserve">Permettre aux startups et PME industrielles de trouver un financement pour construire leur première usine. En adaptant l’ecosystème d’innovations aux start-up, l’objectif est d’encourager les jeunes entreprises à prendre le risque d’innover et de se lancer. </t>
  </si>
  <si>
    <t>a) implantations de sites pilotes et/ou de production industrielle, destinées à commercialiser des produits innovants, b) mutualisation de capacités préindustrielles au profit des start-ups. Dans les deux cas les dépenses totales doivent dépasser 5M.</t>
  </si>
  <si>
    <t xml:space="preserve">PME, ETI si elle présente des caractéristiques d’innovation et d’hypercroissance ou structure ad hoc dès lors qu’il s’agit du développement de capacités industrielles mutualisées pour une ou des start-ups et PME </t>
  </si>
  <si>
    <t xml:space="preserve">2 actions : l’identification de projets d’innovation qui visent à réduire l’empreinte environnementale du numérique et le développement d’une meilleure connaissance de l’écosystème, de ses enjeux, de ses potentiels et de la faiblesse des dispositifs existants. </t>
  </si>
  <si>
    <t>projets innovants, à tout stade de maturité, qui présentent un modèle économique soutenable et qui intègre le développement d’une offre industrielle compétitive comportant une composante majeure d’innovation</t>
  </si>
  <si>
    <t xml:space="preserve">entreprise seule ou partenariat, pouvant être rattaché à la chaîne de valeur stratégique du numérique en France et/ou en Europe
</t>
  </si>
  <si>
    <t>Approche date butoir</t>
  </si>
  <si>
    <t>Intitulé de l'AAP/AMI</t>
  </si>
  <si>
    <t>Statut</t>
  </si>
  <si>
    <t>SA verdissement du numérique</t>
  </si>
  <si>
    <t>Levier FR2030 - accélérer 
l’industrialisation des start-ups</t>
  </si>
  <si>
    <t>Industrialisation</t>
  </si>
  <si>
    <t>AAP « Cryptographie Post-Quantique »</t>
  </si>
  <si>
    <t>SA "Quantique" et "Cyber"</t>
  </si>
  <si>
    <t>AAP « Plan innovation outre-mer »</t>
  </si>
  <si>
    <t>AAP «Industrialisation et Capacités Santé 2030»</t>
  </si>
  <si>
    <t>AAP «Intégrateurs Biothérapie-Bioproduction»</t>
  </si>
  <si>
    <t>AAP «Réacteurs nucléaires innovants»</t>
  </si>
  <si>
    <t>AAP «Instituts Hospitalo-Universitaires (IHU 3)»</t>
  </si>
  <si>
    <t>AMI «BIOCLUSTERS»</t>
  </si>
  <si>
    <t>Soutenir le développement de briques technologiques innovantes et critiques en cybersécurité, capables de résister aux attaques des futurs ordinateurs quantiques. Il participe également à renforcer les liens et synergies entre les acteurs des filières cyber et quantique en interne et entre eux.</t>
  </si>
  <si>
    <t xml:space="preserve">Projets de R&amp;D en cybersécurité. Dépenses supérieures à 1M (seuil qui pourra être abaissé à 500k pour les jeunes pousses). Les travaux de R&amp;D doivent représenter une contribution notable du projet. 
</t>
  </si>
  <si>
    <t xml:space="preserve">Une entreprise (porteur unique), un consortium qui rassemble des partenaires industriels dont des PME/ETI et éventuellement des partenaires de recherche. 
</t>
  </si>
  <si>
    <t>Construire et promouvoir des solutions permettant de répondre aux défis spécifiques des territoires ultra-marins en créant les conditions nécessaires à l'émergence de projets territoriaux innovants ayant un impact significatif tant au niveau économique, social, qu'environnemental. L’objectif est qu’à terme ces territoires attirent d'autres sources de financement que France 2030.</t>
  </si>
  <si>
    <t xml:space="preserve">Les innovations attendues devront relever des enjeux liés à l’énergie renouvelable, l’économie circulaire, la résilience face au changement climatique et aux risques naturels, la préservation et valorisation des ressources naturelles, l’alimentation saine et durable et la valorisation des ressources humaines.
</t>
  </si>
  <si>
    <t xml:space="preserve">Consortium composé d’une collectivité territoriale, d’acteurs académiques et d’acteurs du monde socio-économique. Des acteurs publics ou privés non-ultramarins peuvent en être membres. Le chef de file doit disposer d’une implantation ultramarine au sein du territoire concerné et sera de préférence une collectivité. </t>
  </si>
  <si>
    <t>Soutenir les projets d’industrialisation dans les secteurs de la biothérapie et bioproduction de thérapies innovantes, de la lutte contre les maladies infectieuses émergentes et les menaces NRBC, et des dispositifs médicaux et dispositifs de diagnostic in vitro.</t>
  </si>
  <si>
    <t xml:space="preserve">projets individuels :  start-up, PME, ETI, ou grandes entreprise (dépenses de 1M) ou projets collaboratifs portés par une entreprise associant un ou plusieurs partenaires (2M minimum)
</t>
  </si>
  <si>
    <t xml:space="preserve">Labelliser et doter en moyen d’investissement complémentaire des plateformes académiques qui auront pour mission de soutenir le développement de nouvelles biothérapies et biomédicaments ainsi que le développement des technologies innovantes pour leur production. </t>
  </si>
  <si>
    <t>Apporter aux porteurs de projets les compétences et outils requis pour la bonne réalisation de leurs projets, et ainsi de favoriser les transfert technologiques, donner accès à des équipements de bioproduction, être le lieu de rencontre entre les industriels entre offre et demande</t>
  </si>
  <si>
    <t xml:space="preserve">Seuls les Etablissements publics de recherche ou des consortiums de ces établissements peuvent être Etablissements coordinateurs. </t>
  </si>
  <si>
    <t xml:space="preserve">Soutenir de nouveaux réacteurs nucléaires, qu’il s’agisse de fission ou de fusion, en rupture a regard des réacteurs en exploitation et qui permettraient de répondre aux enjeux environnementaux actuels et futurs. Le présent AAP cible préférentiellement les projets en phase de maturation initiale. </t>
  </si>
  <si>
    <t xml:space="preserve">Projets de R&amp;D sur des concepts de réacteurs nucléaires en rupture (amélioration de la compétitivité des réacteurs, de la sureté de fonctionnement …
Les réacteurs doivent avoir pour objectif principal la production d’énergie. Assiette de dépenses supérieure à 5M€. </t>
  </si>
  <si>
    <t>société seule ou en tant que chef de file d’un consortium (associations, organismes de recherche)</t>
  </si>
  <si>
    <t xml:space="preserve">Créer un maximum de six nouveaux Instituts Hospitalo-Universitaires (IHU), futurs pôles d’excellence en matière de recherche, de soin, de prévention, de formation et de transfert de technologies dans le domaine de la santé. La mission des IHU est de développer, dans leur domaine thématique, des compétences et une capacité de recherche de niveau mondial. </t>
  </si>
  <si>
    <t>Ils doivent viser l’excellence mondiale en matière de recherche, d’enseignement, de soin, mettre au cœur de chaque projet une dynamique du laboratoire vers le patient et du patient vers le laboratoire, intégrer un objectif de valorisation et de transfert de technologies …</t>
  </si>
  <si>
    <t>à la fois une université, un établissement de santé, et un ou plusieurs organisme(s) de recherche considérés comme membres Fondateurs de l’IHU</t>
  </si>
  <si>
    <t>Faire émerger au maximum trois bioclusters de dimension mondiale. L’objectif principal d’un biocluster est d’accroitre la capacité française de recherche, développement et production de produits de santé innovants autour d’une thématique prioritaire en santé publique, de manière à acquérir puis de consolider une renommée mondiale à même de pérenniser ces activités.</t>
  </si>
  <si>
    <t xml:space="preserve">Les missions d’un biocluster seront de constituer un écosystème facilitateur et d’animer un réseau, d’ Incuber et accélérer des startups à fort potentiel, de faciliter le développement de partenariats publics-privés ou encore de favoriser la formation des étudiants et personnel. </t>
  </si>
  <si>
    <t xml:space="preserve">Associe obligatoirement, d’une part, des établissements d’enseignement supérieur et de recherche et des centres de soins, et d’autre part, des industriels, afin de porter la vision et la stratégie du projet. </t>
  </si>
  <si>
    <t>AAP «Soutien au déploiement de stations de recharge pour les véhicules électriques»</t>
  </si>
  <si>
    <t>Véhicules électriques</t>
  </si>
  <si>
    <t xml:space="preserve">Développer le réseau de stations de recharge haute puissance en métropole afin d’accélérer l’adoption de véhicules électrifiés. Ces infrastructures sont destinées aussi bien aux besoins des particuliers qu’à ceux des professionnels du transport de passagers et de marchandises. Elles seront complémentaires aux infrastructures de recharge normale (recharge du quotidien). </t>
  </si>
  <si>
    <t xml:space="preserve">coût du projet (hors ZNI) de 5M minimum pour les réseaux portés par des opérateurs privés, et 3M pour les collectivités, AOM, AODE. </t>
  </si>
  <si>
    <t xml:space="preserve">opérateurs ou consortium d’opérateurs privés en capacité d’installer et d’exploiter un réseaau, syndicats intercommunaux agissant pour le compte des collectivités, entités titulaires de la compétence de création et d’entretien d’infrastructures de recharge (intercommunalités, établissements publics, AOM). </t>
  </si>
  <si>
    <t>Objet FR 2030 : Développement de réacteurs nucléaires innovants</t>
  </si>
  <si>
    <t>Objet FR 2030 : Développer et produire des dispositifs médicaux innovants</t>
  </si>
  <si>
    <t>Objet FR 2030 - Formation univ. et pro. aux métiers d'avenir</t>
  </si>
  <si>
    <t>Objet FR 2030 - Lanceur réutilisable et nano-satellites</t>
  </si>
  <si>
    <t>Objet FR 2030 - Véhicules connctés zéro émission</t>
  </si>
  <si>
    <t>Objet FR 2030 - Matériaux critique durables</t>
  </si>
  <si>
    <t xml:space="preserve">Objet FR 2030 : Produire en France, à l'horizon 2030, près de 2M de véhicules électriques et hybrides chaque année. </t>
  </si>
  <si>
    <t>FR 2030 : Renforcer notre
capacité de recherche biomédicale</t>
  </si>
  <si>
    <t>FR 2030 : Investir dans les 3 domaines de demain en santé</t>
  </si>
  <si>
    <t>FR 2030 :  Accélérer la transition des territoires ultra-marins</t>
  </si>
  <si>
    <r>
      <rPr>
        <b/>
        <sz val="12"/>
        <rFont val="Marianne"/>
      </rPr>
      <t>Biothérapies</t>
    </r>
    <r>
      <rPr>
        <sz val="12"/>
        <rFont val="Marianne"/>
      </rPr>
      <t xml:space="preserve"> : proposer ou participer à la constitution de lignes de productions innovantes et usines « 5.0 »  
</t>
    </r>
    <r>
      <rPr>
        <b/>
        <sz val="12"/>
        <rFont val="Marianne"/>
      </rPr>
      <t>Maladies infectieuses</t>
    </r>
    <r>
      <rPr>
        <sz val="12"/>
        <rFont val="Marianne"/>
      </rPr>
      <t xml:space="preserve"> : contribuer au développement de filières de production de contre-mesures souveraines de bout en bout, capables de fonctionner en temps de crise.</t>
    </r>
    <r>
      <rPr>
        <b/>
        <sz val="12"/>
        <rFont val="Marianne"/>
      </rPr>
      <t xml:space="preserve">
Dispositifs médicaux</t>
    </r>
    <r>
      <rPr>
        <sz val="12"/>
        <rFont val="Marianne"/>
      </rPr>
      <t xml:space="preserve"> : industrialisation de dispositifs médicaux (et de diagnostic in vitro) innovants, ou dont la production sur le territoire national est stratégique pour la souveraineté sanitaire.</t>
    </r>
  </si>
  <si>
    <t>Développer les composants et systèmes liés à la production et au transport d’hydrogène, et à ses usages  (volet brique techno), projets de démonstrateurs, de  ou de premières commerciales sur le territoire national, permettant à la filière de développer de nouvelles solutions et de se structurer. (volet démonstrateur)</t>
  </si>
  <si>
    <t xml:space="preserve">Permettre un accompagnement des jeunes facilité, augmenter la lisibilité pour les offres dédiées à la jeunesse et améliorer la coopération des acteurs. Remobiliser les jeunes les plus en difficulté et éloignés de la connaissance des dispositifs auxquels ils peuvent prétendre.  </t>
  </si>
  <si>
    <t>clôturé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</si>
</sst>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4"/>
      <color theme="1"/>
      <name val="Wingdings 2"/>
      <family val="1"/>
      <charset val="2"/>
    </font>
    <font>
      <b/>
      <sz val="9"/>
      <color indexed="81"/>
      <name val="Tahoma"/>
      <family val="2"/>
    </font>
    <font>
      <sz val="9"/>
      <color indexed="81"/>
      <name val="Tahoma"/>
      <family val="2"/>
    </font>
    <font>
      <sz val="12"/>
      <color theme="1"/>
      <name val="Marianne"/>
    </font>
    <font>
      <u/>
      <sz val="11"/>
      <color theme="10"/>
      <name val="Calibri"/>
      <family val="2"/>
      <scheme val="minor"/>
    </font>
    <font>
      <sz val="12"/>
      <color rgb="FFC00000"/>
      <name val="Marianne"/>
    </font>
    <font>
      <sz val="12"/>
      <name val="Marianne"/>
    </font>
    <font>
      <u/>
      <sz val="12"/>
      <color rgb="FF0070C0"/>
      <name val="Marianne"/>
    </font>
    <font>
      <b/>
      <sz val="12"/>
      <color theme="0"/>
      <name val="Marianne"/>
    </font>
    <font>
      <b/>
      <sz val="12"/>
      <name val="Marianne"/>
    </font>
  </fonts>
  <fills count="7">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rgb="FFFFC000"/>
        <bgColor indexed="64"/>
      </patternFill>
    </fill>
    <fill>
      <patternFill patternType="solid">
        <fgColor theme="5" tint="0.59999389629810485"/>
        <bgColor indexed="64"/>
      </patternFill>
    </fill>
    <fill>
      <patternFill patternType="solid">
        <fgColor theme="5" tint="0.79998168889431442"/>
        <bgColor indexed="64"/>
      </patternFill>
    </fill>
  </fills>
  <borders count="11">
    <border>
      <left/>
      <right/>
      <top/>
      <bottom/>
      <diagonal/>
    </border>
    <border>
      <left style="hair">
        <color indexed="64"/>
      </left>
      <right style="hair">
        <color indexed="64"/>
      </right>
      <top style="hair">
        <color indexed="64"/>
      </top>
      <bottom style="hair">
        <color indexed="64"/>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style="hair">
        <color theme="8"/>
      </left>
      <right style="hair">
        <color theme="8"/>
      </right>
      <top style="hair">
        <color theme="8"/>
      </top>
      <bottom style="hair">
        <color theme="8"/>
      </bottom>
      <diagonal/>
    </border>
  </borders>
  <cellStyleXfs count="2">
    <xf numFmtId="0" fontId="0" fillId="0" borderId="0"/>
    <xf numFmtId="0" fontId="5" fillId="0" borderId="0" applyNumberFormat="0" applyFill="0" applyBorder="0" applyAlignment="0" applyProtection="0"/>
  </cellStyleXfs>
  <cellXfs count="50">
    <xf numFmtId="0" fontId="0" fillId="0" borderId="0" xfId="0"/>
    <xf numFmtId="0" fontId="0" fillId="0" borderId="0" xfId="0"/>
    <xf numFmtId="49" fontId="0" fillId="0" borderId="1" xfId="0" applyNumberFormat="1" applyBorder="1"/>
    <xf numFmtId="0" fontId="0" fillId="0" borderId="1" xfId="0" applyBorder="1"/>
    <xf numFmtId="49" fontId="1" fillId="0" borderId="1" xfId="0" applyNumberFormat="1" applyFont="1" applyBorder="1"/>
    <xf numFmtId="0" fontId="4" fillId="2" borderId="0" xfId="0" applyFont="1" applyFill="1"/>
    <xf numFmtId="14" fontId="4" fillId="2" borderId="0" xfId="0" applyNumberFormat="1" applyFont="1" applyFill="1"/>
    <xf numFmtId="0" fontId="4" fillId="2" borderId="0" xfId="0" applyFont="1" applyFill="1" applyAlignment="1">
      <alignment vertical="center"/>
    </xf>
    <xf numFmtId="0" fontId="4" fillId="2" borderId="0" xfId="0" applyFont="1" applyFill="1" applyAlignment="1">
      <alignment wrapText="1"/>
    </xf>
    <xf numFmtId="0" fontId="4" fillId="2" borderId="0" xfId="0" applyFont="1" applyFill="1" applyBorder="1"/>
    <xf numFmtId="14" fontId="0" fillId="0" borderId="0" xfId="0" applyNumberFormat="1"/>
    <xf numFmtId="0" fontId="4" fillId="2" borderId="0" xfId="0" applyFont="1" applyFill="1" applyAlignment="1">
      <alignment vertical="center" wrapText="1"/>
    </xf>
    <xf numFmtId="0" fontId="0" fillId="6" borderId="0" xfId="0" applyFill="1"/>
    <xf numFmtId="0" fontId="4" fillId="2" borderId="4" xfId="0" applyFont="1" applyFill="1" applyBorder="1" applyAlignment="1">
      <alignment horizontal="center" vertical="center" wrapText="1"/>
    </xf>
    <xf numFmtId="14" fontId="4" fillId="2" borderId="4" xfId="0" applyNumberFormat="1" applyFont="1" applyFill="1" applyBorder="1" applyAlignment="1">
      <alignment horizontal="center" vertical="center" wrapText="1"/>
    </xf>
    <xf numFmtId="0" fontId="4" fillId="2" borderId="4" xfId="0" applyNumberFormat="1" applyFont="1" applyFill="1" applyBorder="1" applyAlignment="1">
      <alignment horizontal="center" vertical="center" wrapText="1"/>
    </xf>
    <xf numFmtId="14" fontId="8" fillId="0" borderId="4" xfId="1"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14" fontId="4" fillId="0" borderId="4"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14" fontId="4" fillId="0" borderId="4" xfId="0" applyNumberFormat="1" applyFont="1" applyBorder="1" applyAlignment="1">
      <alignment horizontal="center" vertical="center" wrapText="1"/>
    </xf>
    <xf numFmtId="0" fontId="4" fillId="2" borderId="4" xfId="0" applyFont="1" applyFill="1" applyBorder="1" applyAlignment="1">
      <alignment horizontal="center" vertical="center"/>
    </xf>
    <xf numFmtId="14" fontId="4" fillId="2" borderId="4" xfId="0" applyNumberFormat="1" applyFont="1" applyFill="1" applyBorder="1" applyAlignment="1">
      <alignment horizontal="center" vertical="center"/>
    </xf>
    <xf numFmtId="14" fontId="4" fillId="2" borderId="4" xfId="0" applyNumberFormat="1" applyFont="1" applyFill="1" applyBorder="1"/>
    <xf numFmtId="14" fontId="4" fillId="2" borderId="5" xfId="0" applyNumberFormat="1" applyFont="1" applyFill="1" applyBorder="1" applyAlignment="1">
      <alignment horizontal="center" vertical="center" wrapText="1"/>
    </xf>
    <xf numFmtId="0" fontId="4" fillId="2" borderId="5" xfId="0" applyNumberFormat="1" applyFont="1" applyFill="1" applyBorder="1" applyAlignment="1">
      <alignment horizontal="center" vertical="center" wrapText="1"/>
    </xf>
    <xf numFmtId="0" fontId="7" fillId="2" borderId="5"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0" borderId="4" xfId="0" applyFont="1" applyFill="1" applyBorder="1" applyAlignment="1">
      <alignment horizontal="left" vertical="center" wrapText="1"/>
    </xf>
    <xf numFmtId="14" fontId="8" fillId="0" borderId="5" xfId="1"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14" fontId="4" fillId="0" borderId="5" xfId="0" applyNumberFormat="1" applyFont="1" applyFill="1" applyBorder="1" applyAlignment="1">
      <alignment horizontal="center" vertical="center" wrapText="1"/>
    </xf>
    <xf numFmtId="14" fontId="6" fillId="0" borderId="4" xfId="0" applyNumberFormat="1" applyFont="1" applyFill="1" applyBorder="1" applyAlignment="1">
      <alignment horizontal="center" vertical="center" wrapText="1"/>
    </xf>
    <xf numFmtId="0" fontId="8" fillId="0" borderId="4" xfId="1" applyFont="1" applyFill="1" applyBorder="1" applyAlignment="1">
      <alignment horizontal="center" vertical="center" wrapText="1"/>
    </xf>
    <xf numFmtId="0" fontId="4" fillId="0" borderId="4" xfId="0" applyFont="1" applyFill="1" applyBorder="1" applyAlignment="1">
      <alignment horizontal="center" vertical="center"/>
    </xf>
    <xf numFmtId="14" fontId="4" fillId="0" borderId="4" xfId="0" applyNumberFormat="1" applyFont="1" applyFill="1" applyBorder="1" applyAlignment="1">
      <alignment horizontal="center" vertical="center"/>
    </xf>
    <xf numFmtId="0" fontId="4" fillId="0" borderId="10" xfId="0" applyFont="1" applyFill="1" applyBorder="1" applyAlignment="1">
      <alignment horizontal="center" vertical="center" wrapText="1"/>
    </xf>
    <xf numFmtId="0" fontId="8" fillId="0" borderId="4" xfId="1" applyFont="1" applyFill="1" applyBorder="1" applyAlignment="1">
      <alignment horizontal="center" vertical="center"/>
    </xf>
    <xf numFmtId="0" fontId="4" fillId="5" borderId="7"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2" xfId="0" applyFont="1" applyFill="1" applyBorder="1" applyAlignment="1">
      <alignment horizontal="center" vertical="center" wrapText="1"/>
    </xf>
    <xf numFmtId="14" fontId="4" fillId="4" borderId="7" xfId="0" applyNumberFormat="1" applyFont="1" applyFill="1" applyBorder="1" applyAlignment="1">
      <alignment horizontal="center" vertical="center" wrapText="1"/>
    </xf>
    <xf numFmtId="14" fontId="4" fillId="4" borderId="2" xfId="0" applyNumberFormat="1"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2" xfId="0" applyFont="1" applyFill="1" applyBorder="1" applyAlignment="1">
      <alignment horizontal="center" vertical="center" wrapText="1"/>
    </xf>
  </cellXfs>
  <cellStyles count="2">
    <cellStyle name="Lien hypertexte" xfId="1" builtinId="8"/>
    <cellStyle name="Normal" xfId="0" builtinId="0"/>
  </cellStyles>
  <dxfs count="5">
    <dxf>
      <fill>
        <patternFill>
          <bgColor theme="6" tint="0.59996337778862885"/>
        </patternFill>
      </fill>
    </dxf>
    <dxf>
      <fill>
        <patternFill>
          <bgColor theme="9" tint="0.59996337778862885"/>
        </patternFill>
      </fill>
    </dxf>
    <dxf>
      <fill>
        <patternFill>
          <bgColor theme="6" tint="0.59996337778862885"/>
        </patternFill>
      </fill>
    </dxf>
    <dxf>
      <fill>
        <patternFill>
          <bgColor theme="5" tint="0.59996337778862885"/>
        </patternFill>
      </fill>
    </dxf>
    <dxf>
      <fill>
        <patternFill>
          <bgColor rgb="FFFCEABC"/>
        </patternFill>
      </fill>
    </dxf>
  </dxfs>
  <tableStyles count="0" defaultTableStyle="TableStyleMedium2" defaultPivotStyle="PivotStyleLight16"/>
  <colors>
    <mruColors>
      <color rgb="FFFCEA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bpifrance.fr/nos-appels-a-projets-concours/appel-a-manifestation-dinterets-corimer-2022" TargetMode="External"/><Relationship Id="rId18" Type="http://schemas.openxmlformats.org/officeDocument/2006/relationships/hyperlink" Target="https://cdcinvestissementsdavenir.achatpublic.com/sdm/ent/gen/ent_detail.do?selected=0&amp;PCSLID=CSL_2021_CCeO-Mc0lg" TargetMode="External"/><Relationship Id="rId26" Type="http://schemas.openxmlformats.org/officeDocument/2006/relationships/hyperlink" Target="https://www.bpifrance.fr/nos-appels-a-projets-concours/appel-a-projets-relatif-a-la-strategie-dacceleration-sur-la-5g-et-les-futures-technologies-de-reseaux-de-telecommunications" TargetMode="External"/><Relationship Id="rId39" Type="http://schemas.openxmlformats.org/officeDocument/2006/relationships/hyperlink" Target="https://www.bpifrance.fr/nos-appels-a-projets-concours/appel-a-projets-france-2030-premiere-usine" TargetMode="External"/><Relationship Id="rId21" Type="http://schemas.openxmlformats.org/officeDocument/2006/relationships/hyperlink" Target="https://anr.fr/fileadmin/aap/2021/aap-ia-ExcellecEsv2-2021.pdf" TargetMode="External"/><Relationship Id="rId34" Type="http://schemas.openxmlformats.org/officeDocument/2006/relationships/hyperlink" Target="https://anr.fr/fr/detail/call/competences-et-metiers-davenir-cma-appel-a-manifestation-dinteret-2021-2025/" TargetMode="External"/><Relationship Id="rId42" Type="http://schemas.openxmlformats.org/officeDocument/2006/relationships/hyperlink" Target="https://www.bpifrance.fr/nos-appels-a-projets-concours/appel-a-manifestation-dinteret-strategie-nationale-cyber-projets-daccelerateur-cyber" TargetMode="External"/><Relationship Id="rId47" Type="http://schemas.openxmlformats.org/officeDocument/2006/relationships/hyperlink" Target="https://anr.fr/fr/detail/call/strategie-nationale-dacceleration-biotherapies-et-bioproduction-de-therapies-innovantes-appe/" TargetMode="External"/><Relationship Id="rId50" Type="http://schemas.openxmlformats.org/officeDocument/2006/relationships/hyperlink" Target="https://anr.fr/fr/detail/call/instituts-hospitalo-universitaires-ihu-3-appel-a-projets-2022/" TargetMode="External"/><Relationship Id="rId55" Type="http://schemas.openxmlformats.org/officeDocument/2006/relationships/vmlDrawing" Target="../drawings/vmlDrawing1.vml"/><Relationship Id="rId7" Type="http://schemas.openxmlformats.org/officeDocument/2006/relationships/hyperlink" Target="https://agirpourlatransition.ademe.fr/entreprises/aides-financieres/20220210/developpement-briques-technologiques-demonstrateurs-systemes" TargetMode="External"/><Relationship Id="rId12" Type="http://schemas.openxmlformats.org/officeDocument/2006/relationships/hyperlink" Target="https://www.bpifrance.fr/nos-appels-a-projets-concours/appel-a-projets-financement-des-preseries-dinnovations-technologiques-liees-aux-equipements-agricoles" TargetMode="External"/><Relationship Id="rId17" Type="http://schemas.openxmlformats.org/officeDocument/2006/relationships/hyperlink" Target="https://agirpourlatransition.ademe.fr/entreprises/aides-financieres/20211126/mixite2021-203" TargetMode="External"/><Relationship Id="rId25" Type="http://schemas.openxmlformats.org/officeDocument/2006/relationships/hyperlink" Target="https://agirpourlatransition.ademe.fr/entreprises/aides-financieres/20210728/pia4-rrr2021-153" TargetMode="External"/><Relationship Id="rId33" Type="http://schemas.openxmlformats.org/officeDocument/2006/relationships/hyperlink" Target="https://agirpourlatransition.ademe.fr/entreprises/aides-financieres/20210726/carb-aero2021-154" TargetMode="External"/><Relationship Id="rId38" Type="http://schemas.openxmlformats.org/officeDocument/2006/relationships/hyperlink" Target="https://agirpourlatransition.ademe.fr/entreprises/aides-financieres/20220204/favoriser-developpement-zones-industrielles-bas-carbone" TargetMode="External"/><Relationship Id="rId46" Type="http://schemas.openxmlformats.org/officeDocument/2006/relationships/hyperlink" Target="https://cdcinvestissementsdavenir.achatpublic.com/sdm/ent/gen/ent_detail.do?selected=0&amp;PCSLID=CSL_2022_LkMNuIW8XT" TargetMode="External"/><Relationship Id="rId2" Type="http://schemas.openxmlformats.org/officeDocument/2006/relationships/hyperlink" Target="https://cdcinvestissementsdavenir.achatpublic.com/sdm/ent/gen/ent_detail.do?PCSLID=CSL_2022_tKxStaF7Ah&amp;v=1&amp;selected=0" TargetMode="External"/><Relationship Id="rId16" Type="http://schemas.openxmlformats.org/officeDocument/2006/relationships/hyperlink" Target="https://www.banquedesterritoires.fr/ami-demonstrateurs-territoriaux-des-transitions-agricoles-et-alimentaires" TargetMode="External"/><Relationship Id="rId20" Type="http://schemas.openxmlformats.org/officeDocument/2006/relationships/hyperlink" Target="https://anr.fr/fr/detail/call/acceleration-des-strategies-de-developpement-des-etablissements-denseignement-superieur-et-de-reche/" TargetMode="External"/><Relationship Id="rId29" Type="http://schemas.openxmlformats.org/officeDocument/2006/relationships/hyperlink" Target="https://cdcinvestissementsdavenir.achatpublic.com/sdm/ent/gen/ent_detail.do?selected=0&amp;PCSLID=CSL_2021_WlL4J_Vrlb" TargetMode="External"/><Relationship Id="rId41" Type="http://schemas.openxmlformats.org/officeDocument/2006/relationships/hyperlink" Target="https://www.anru.fr/boussole-des-jeunes" TargetMode="External"/><Relationship Id="rId54" Type="http://schemas.openxmlformats.org/officeDocument/2006/relationships/printerSettings" Target="../printerSettings/printerSettings1.bin"/><Relationship Id="rId1" Type="http://schemas.openxmlformats.org/officeDocument/2006/relationships/hyperlink" Target="https://agirpourlatransition.ademe.fr/entreprises/aides-financieres/20220210/aide-a-linvestissement-loffre-industrielle-energies-renouvelables" TargetMode="External"/><Relationship Id="rId6" Type="http://schemas.openxmlformats.org/officeDocument/2006/relationships/hyperlink" Target="https://agirpourlatransition.ademe.fr/entreprises/aides-financieres/20220203/aap-developpement-briques-technologiques-demonstrateurs-realisations" TargetMode="External"/><Relationship Id="rId11" Type="http://schemas.openxmlformats.org/officeDocument/2006/relationships/hyperlink" Target="https://www.bpifrance.fr/nos-appels-a-projets-concours/appel-a-projets-spatial-developpement-de-mini-et-micro-lanceurs" TargetMode="External"/><Relationship Id="rId24" Type="http://schemas.openxmlformats.org/officeDocument/2006/relationships/hyperlink" Target="https://www.bpifrance.fr/nos-appels-a-projets-concours/appel-a-projets-relatif-a-la-strategie-dacceleration-batteries-solutions-et-technologies-innovantes-pour-les-batteries" TargetMode="External"/><Relationship Id="rId32" Type="http://schemas.openxmlformats.org/officeDocument/2006/relationships/hyperlink" Target="https://agirpourlatransition.ademe.fr/entreprises/aides-financieres/20210716/scb2021-152" TargetMode="External"/><Relationship Id="rId37" Type="http://schemas.openxmlformats.org/officeDocument/2006/relationships/hyperlink" Target="https://agirpourlatransition.ademe.fr/entreprises/aides-financieres/20220204/soutien-loffre-solutions-decarbonation-industriels" TargetMode="External"/><Relationship Id="rId40" Type="http://schemas.openxmlformats.org/officeDocument/2006/relationships/hyperlink" Target="https://www.bpifrance.fr/nos-appels-a-projets-concours/appel-a-manifestation-dinteret-verdissement-du-numerique" TargetMode="External"/><Relationship Id="rId45" Type="http://schemas.openxmlformats.org/officeDocument/2006/relationships/hyperlink" Target="https://anr.fr/fr/detail/call/autonomie-vieillissement-et-situations-de-handicap-avh-appel-a-manifestation-dinteret-2021/" TargetMode="External"/><Relationship Id="rId53" Type="http://schemas.openxmlformats.org/officeDocument/2006/relationships/hyperlink" Target="https://agirpourlatransition.ademe.fr/entreprises/aides-financieres/20220318/soutien-deploiement-stations-recharge-vehicules-electriques" TargetMode="External"/><Relationship Id="rId5" Type="http://schemas.openxmlformats.org/officeDocument/2006/relationships/hyperlink" Target="https://www.bpifrance.fr/nos-appels-a-projets-concours/appel-a-projets-innovations-en-biotherapies" TargetMode="External"/><Relationship Id="rId15" Type="http://schemas.openxmlformats.org/officeDocument/2006/relationships/hyperlink" Target="https://anr.fr/fr/detail/call/developper-les-proteines-vegetales-et-diversifier-les-sources-de-proteines-volet-1-proteines-d/" TargetMode="External"/><Relationship Id="rId23" Type="http://schemas.openxmlformats.org/officeDocument/2006/relationships/hyperlink" Target="https://agirpourlatransition.ademe.fr/entreprises/aides-financieres/20211021/logistique2021-188" TargetMode="External"/><Relationship Id="rId28" Type="http://schemas.openxmlformats.org/officeDocument/2006/relationships/hyperlink" Target="https://www.bpifrance.fr/nos-appels-a-projets-concours/appel-a-projets-besoins-alimentaires-de-demain" TargetMode="External"/><Relationship Id="rId36" Type="http://schemas.openxmlformats.org/officeDocument/2006/relationships/hyperlink" Target="https://agirpourlatransition.ademe.fr/entreprises/aides-financieres/20201013/inodemo-h22020-176" TargetMode="External"/><Relationship Id="rId49" Type="http://schemas.openxmlformats.org/officeDocument/2006/relationships/hyperlink" Target="https://www.bpifrance.fr/nos-appels-a-projets-concours/appel-a-projets-industrialisation-et-capacites-sante-2030" TargetMode="External"/><Relationship Id="rId10" Type="http://schemas.openxmlformats.org/officeDocument/2006/relationships/hyperlink" Target="https://www.bing.com/search?q=AAP+%C2%AB+D%C3%A9veloppement+de+technologies+cyber+innovantes+critiques+2+%C2%BB+&amp;qs=n&amp;form=QBRE&amp;sp=-1&amp;pq=&amp;sc=8-0&amp;sk=&amp;cvid=EF91D1DB47D7498590DCDF67173F5EDC" TargetMode="External"/><Relationship Id="rId19" Type="http://schemas.openxmlformats.org/officeDocument/2006/relationships/hyperlink" Target="https://cdcinvestissementsdavenir.achatpublic.com/sdm/ent/gen/ent_detail.do?selected=0&amp;PCSLID=CSL_2021_2E3WrRgGgP" TargetMode="External"/><Relationship Id="rId31" Type="http://schemas.openxmlformats.org/officeDocument/2006/relationships/hyperlink" Target="https://cdcinvestissementsdavenir.achatpublic.com/sdm/ent/gen/ent_detail.do?selected=0&amp;PCSLID=CSL_2022_nABzGWHHZE" TargetMode="External"/><Relationship Id="rId44" Type="http://schemas.openxmlformats.org/officeDocument/2006/relationships/hyperlink" Target="https://agirpourlatransition.ademe.fr/entreprises/aides-financieres/20220203/aap-developpement-briques-technologiques-services-pme-decarbonation" TargetMode="External"/><Relationship Id="rId52" Type="http://schemas.openxmlformats.org/officeDocument/2006/relationships/hyperlink" Target="https://www.bpifrance.fr/nos-appels-a-projets-concours/appel-a-projets-cryptographie-post-quantique" TargetMode="External"/><Relationship Id="rId4" Type="http://schemas.openxmlformats.org/officeDocument/2006/relationships/hyperlink" Target="https://www.bpifrance.fr/nos-appels-a-projets-concours/appel-a-projets-metaux-critiques" TargetMode="External"/><Relationship Id="rId9" Type="http://schemas.openxmlformats.org/officeDocument/2006/relationships/hyperlink" Target="https://www.bpifrance.fr/nos-appels-a-projets-concours/appel-a-projets-soutien-aux-projets-de-diversification-des-sous-traitants-de-filiere-automobile" TargetMode="External"/><Relationship Id="rId14" Type="http://schemas.openxmlformats.org/officeDocument/2006/relationships/hyperlink" Target="https://agirpourlatransition.ademe.fr/entreprises/aides-financieres/20211213/sepac2021-204" TargetMode="External"/><Relationship Id="rId22" Type="http://schemas.openxmlformats.org/officeDocument/2006/relationships/hyperlink" Target="https://www.bpifrance.fr/nos-appels-a-projets-concours/appel-a-projets-mobilites-routieres-automatisees-infrastructures-de-services-connectees-et-bas-carbone" TargetMode="External"/><Relationship Id="rId27" Type="http://schemas.openxmlformats.org/officeDocument/2006/relationships/hyperlink" Target="https://www.bpifrance.fr/nos-appels-a-projets-concours/appel-a-projets-innover-pour-reussir-la-transition-agroecologique" TargetMode="External"/><Relationship Id="rId30" Type="http://schemas.openxmlformats.org/officeDocument/2006/relationships/hyperlink" Target="https://cdcinvestissementsdavenir.achatpublic.com/sdm/ent/gen/ent_detail.do?selected=0&amp;PCSLID=CSL_2021_1BXsudcZKw" TargetMode="External"/><Relationship Id="rId35" Type="http://schemas.openxmlformats.org/officeDocument/2006/relationships/hyperlink" Target="https://presse.ademe.fr/2021/05/investissements-davenir-lancement-du-1er-appel-a-projets-i-demo-soutien-aux-projets-structurants-de-rd.html" TargetMode="External"/><Relationship Id="rId43" Type="http://schemas.openxmlformats.org/officeDocument/2006/relationships/hyperlink" Target="https://agirpourlatransition.ademe.fr/entreprises/aides-financieres/20220211/developpement-briques-technologiques-pme-systemes-energetiques" TargetMode="External"/><Relationship Id="rId48" Type="http://schemas.openxmlformats.org/officeDocument/2006/relationships/hyperlink" Target="https://www.bpifrance.fr/nos-appels-a-projets-concours/appel-a-projets-reacteurs-nucleaires-innovants" TargetMode="External"/><Relationship Id="rId56" Type="http://schemas.openxmlformats.org/officeDocument/2006/relationships/comments" Target="../comments1.xml"/><Relationship Id="rId8" Type="http://schemas.openxmlformats.org/officeDocument/2006/relationships/hyperlink" Target="https://agirpourlatransition.ademe.fr/entreprises/aides-financieres/20220114/appel-a-projets-national-produits-biosources-biotechnologies?cible=80" TargetMode="External"/><Relationship Id="rId51" Type="http://schemas.openxmlformats.org/officeDocument/2006/relationships/hyperlink" Target="https://anr.fr/fr/detail/call/bioclusters-appel-a-manifestation-dinteret-selectif-2022/" TargetMode="External"/><Relationship Id="rId3" Type="http://schemas.openxmlformats.org/officeDocument/2006/relationships/hyperlink" Target="https://agirpourlatransition.ademe.fr/entreprises/aides-financieres/20220114/fr2030rp2022-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O55"/>
  <sheetViews>
    <sheetView showGridLines="0" tabSelected="1" zoomScale="70" zoomScaleNormal="70" zoomScaleSheetLayoutView="85" workbookViewId="0">
      <pane ySplit="2" topLeftCell="A3" activePane="bottomLeft" state="frozen"/>
      <selection pane="bottomLeft" sqref="A1:A2"/>
    </sheetView>
  </sheetViews>
  <sheetFormatPr baseColWidth="10" defaultRowHeight="18.75" x14ac:dyDescent="0.35"/>
  <cols>
    <col min="1" max="1" width="63" style="5" customWidth="1"/>
    <col min="2" max="2" width="16.5703125" style="5" customWidth="1"/>
    <col min="3" max="3" width="28.140625" style="8" customWidth="1"/>
    <col min="4" max="4" width="44.140625" style="8" customWidth="1"/>
    <col min="5" max="5" width="14.28515625" style="6" customWidth="1"/>
    <col min="6" max="8" width="15.140625" style="6" customWidth="1"/>
    <col min="9" max="9" width="16.42578125" style="6" customWidth="1"/>
    <col min="10" max="10" width="17.140625" style="6" customWidth="1"/>
    <col min="11" max="11" width="17.42578125" style="6" customWidth="1"/>
    <col min="12" max="12" width="67.5703125" style="5" customWidth="1"/>
    <col min="13" max="13" width="59.85546875" style="5" customWidth="1"/>
    <col min="14" max="14" width="57.28515625" style="5" customWidth="1"/>
    <col min="15" max="16384" width="11.42578125" style="5"/>
  </cols>
  <sheetData>
    <row r="1" spans="1:15" s="7" customFormat="1" ht="51" customHeight="1" x14ac:dyDescent="0.25">
      <c r="A1" s="46" t="s">
        <v>238</v>
      </c>
      <c r="B1" s="48" t="s">
        <v>39</v>
      </c>
      <c r="C1" s="42" t="s">
        <v>28</v>
      </c>
      <c r="D1" s="42" t="s">
        <v>29</v>
      </c>
      <c r="E1" s="44" t="s">
        <v>36</v>
      </c>
      <c r="F1" s="44" t="s">
        <v>30</v>
      </c>
      <c r="G1" s="44" t="s">
        <v>239</v>
      </c>
      <c r="H1" s="44" t="s">
        <v>237</v>
      </c>
      <c r="I1" s="44" t="s">
        <v>31</v>
      </c>
      <c r="J1" s="44" t="s">
        <v>32</v>
      </c>
      <c r="K1" s="44" t="s">
        <v>33</v>
      </c>
      <c r="L1" s="38" t="s">
        <v>105</v>
      </c>
      <c r="M1" s="38" t="s">
        <v>106</v>
      </c>
      <c r="N1" s="40" t="s">
        <v>107</v>
      </c>
      <c r="O1" s="11"/>
    </row>
    <row r="2" spans="1:15" ht="50.25" hidden="1" customHeight="1" x14ac:dyDescent="0.35">
      <c r="A2" s="47"/>
      <c r="B2" s="49"/>
      <c r="C2" s="43"/>
      <c r="D2" s="43"/>
      <c r="E2" s="45"/>
      <c r="F2" s="45"/>
      <c r="G2" s="45"/>
      <c r="H2" s="45"/>
      <c r="I2" s="45"/>
      <c r="J2" s="45"/>
      <c r="K2" s="45"/>
      <c r="L2" s="39"/>
      <c r="M2" s="39"/>
      <c r="N2" s="41"/>
    </row>
    <row r="3" spans="1:15" s="9" customFormat="1" ht="112.5" hidden="1" x14ac:dyDescent="0.35">
      <c r="A3" s="29" t="s">
        <v>6</v>
      </c>
      <c r="B3" s="30" t="s">
        <v>41</v>
      </c>
      <c r="C3" s="30" t="s">
        <v>83</v>
      </c>
      <c r="D3" s="30" t="s">
        <v>84</v>
      </c>
      <c r="E3" s="31">
        <v>44117</v>
      </c>
      <c r="F3" s="31">
        <v>44926</v>
      </c>
      <c r="G3" s="25" t="str">
        <f ca="1">IF($E3&lt;&gt;0,IF(reference!$D$2&lt;$E3,"à venir",IF(reference!$D$2&lt;$F3,"ouvert","clôturé")),"-")</f>
        <v>ouvert</v>
      </c>
      <c r="H3" s="25" t="str">
        <f ca="1">IF($E3&lt;&gt;0,IF(reference!$D$2&lt;$E3,"à venir",IF(reference!$E$2&lt;$F3,"_",IF(reference!$D$2&gt;$F3,"clôturé","clôture proche"))),"-")</f>
        <v>_</v>
      </c>
      <c r="I3" s="24"/>
      <c r="J3" s="24"/>
      <c r="K3" s="24"/>
      <c r="L3" s="26" t="s">
        <v>287</v>
      </c>
      <c r="M3" s="26"/>
      <c r="N3" s="26" t="s">
        <v>132</v>
      </c>
    </row>
    <row r="4" spans="1:15" ht="93.75" hidden="1" x14ac:dyDescent="0.35">
      <c r="A4" s="16" t="s">
        <v>143</v>
      </c>
      <c r="B4" s="17" t="s">
        <v>45</v>
      </c>
      <c r="C4" s="17" t="s">
        <v>85</v>
      </c>
      <c r="D4" s="17" t="s">
        <v>61</v>
      </c>
      <c r="E4" s="18">
        <v>44440</v>
      </c>
      <c r="F4" s="18">
        <v>45107</v>
      </c>
      <c r="G4" s="15" t="str">
        <f ca="1">IF($E4&lt;&gt;0,IF(reference!$D$2&lt;$E4,"à venir",IF(reference!$D$2&lt;$F4,"ouvert","clôturé")),"-")</f>
        <v>ouvert</v>
      </c>
      <c r="H4" s="15" t="str">
        <f ca="1">IF($E4&lt;&gt;0,IF(reference!$D$2&lt;$E4,"à venir",IF(reference!$E$2&lt;$F4,"_",IF(reference!$D$2&gt;$F4,"clôturé","clôture proche"))),"-")</f>
        <v>_</v>
      </c>
      <c r="I4" s="14">
        <v>44635</v>
      </c>
      <c r="J4" s="14">
        <v>44727</v>
      </c>
      <c r="K4" s="14"/>
      <c r="L4" s="27" t="s">
        <v>288</v>
      </c>
      <c r="M4" s="27"/>
      <c r="N4" s="27" t="s">
        <v>144</v>
      </c>
    </row>
    <row r="5" spans="1:15" ht="75" x14ac:dyDescent="0.35">
      <c r="A5" s="16" t="s">
        <v>7</v>
      </c>
      <c r="B5" s="17" t="s">
        <v>42</v>
      </c>
      <c r="C5" s="17" t="s">
        <v>90</v>
      </c>
      <c r="D5" s="17" t="s">
        <v>61</v>
      </c>
      <c r="E5" s="18">
        <v>44333</v>
      </c>
      <c r="F5" s="18">
        <v>44684</v>
      </c>
      <c r="G5" s="15" t="str">
        <f ca="1">IF($E5&lt;&gt;0,IF(reference!$D$2&lt;$E5,"à venir",IF(reference!$D$2&lt;$F5,"ouvert","clôturé")),"-")</f>
        <v>clôturé</v>
      </c>
      <c r="H5" s="15" t="str">
        <f ca="1">IF($E5&lt;&gt;0,IF(reference!$D$2&lt;$E5,"à venir",IF(reference!$E$2&lt;$F5,"_",IF(reference!$D$2&gt;$F5,"clôturé","clôture proche"))),"-")</f>
        <v>clôturé</v>
      </c>
      <c r="I5" s="14"/>
      <c r="J5" s="13"/>
      <c r="K5" s="14"/>
      <c r="L5" s="27" t="s">
        <v>163</v>
      </c>
      <c r="M5" s="27" t="s">
        <v>164</v>
      </c>
      <c r="N5" s="27" t="s">
        <v>165</v>
      </c>
    </row>
    <row r="6" spans="1:15" ht="112.5" x14ac:dyDescent="0.35">
      <c r="A6" s="16" t="s">
        <v>8</v>
      </c>
      <c r="B6" s="17" t="s">
        <v>43</v>
      </c>
      <c r="C6" s="17" t="s">
        <v>85</v>
      </c>
      <c r="D6" s="17" t="s">
        <v>278</v>
      </c>
      <c r="E6" s="18">
        <v>44546</v>
      </c>
      <c r="F6" s="32">
        <v>46022</v>
      </c>
      <c r="G6" s="15" t="str">
        <f ca="1">IF($E6&lt;&gt;0,IF(reference!$D$2&lt;$E6,"à venir",IF(reference!$D$2&lt;$F6,"ouvert","clôturé")),"-")</f>
        <v>ouvert</v>
      </c>
      <c r="H6" s="15" t="str">
        <f ca="1">IF($E6&lt;&gt;0,IF(reference!$D$2&lt;$E6,"à venir",IF(reference!$E$2&lt;$F6,"_",IF(reference!$D$2&gt;$F6,"clôturé","clôture proche"))),"-")</f>
        <v>_</v>
      </c>
      <c r="I6" s="14">
        <v>44616</v>
      </c>
      <c r="J6" s="14">
        <v>44747</v>
      </c>
      <c r="K6" s="14"/>
      <c r="L6" s="27" t="s">
        <v>148</v>
      </c>
      <c r="M6" s="27" t="s">
        <v>149</v>
      </c>
      <c r="N6" s="27" t="s">
        <v>150</v>
      </c>
    </row>
    <row r="7" spans="1:15" ht="93.75" hidden="1" x14ac:dyDescent="0.35">
      <c r="A7" s="16" t="s">
        <v>103</v>
      </c>
      <c r="B7" s="17" t="s">
        <v>41</v>
      </c>
      <c r="C7" s="17" t="s">
        <v>56</v>
      </c>
      <c r="D7" s="17" t="s">
        <v>74</v>
      </c>
      <c r="E7" s="18">
        <v>44403</v>
      </c>
      <c r="F7" s="18">
        <v>44680</v>
      </c>
      <c r="G7" s="15" t="str">
        <f ca="1">IF($E7&lt;&gt;0,IF(reference!$D$2&lt;$E7,"à venir",IF(reference!$D$2&lt;$F7,"ouvert","clôturé")),"-")</f>
        <v>clôturé</v>
      </c>
      <c r="H7" s="15" t="str">
        <f ca="1">IF($E7&lt;&gt;0,IF(reference!$D$2&lt;$E7,"à venir",IF(reference!$E$2&lt;$F7,"_",IF(reference!$D$2&gt;$F7,"clôturé","clôture proche"))),"-")</f>
        <v>clôturé</v>
      </c>
      <c r="I7" s="14">
        <v>44484</v>
      </c>
      <c r="J7" s="14"/>
      <c r="K7" s="14"/>
      <c r="L7" s="27" t="s">
        <v>133</v>
      </c>
      <c r="M7" s="27" t="s">
        <v>134</v>
      </c>
      <c r="N7" s="27" t="s">
        <v>135</v>
      </c>
    </row>
    <row r="8" spans="1:15" ht="112.5" hidden="1" x14ac:dyDescent="0.35">
      <c r="A8" s="16" t="s">
        <v>10</v>
      </c>
      <c r="B8" s="17" t="s">
        <v>41</v>
      </c>
      <c r="C8" s="17" t="s">
        <v>89</v>
      </c>
      <c r="D8" s="17" t="s">
        <v>60</v>
      </c>
      <c r="E8" s="18">
        <v>44393</v>
      </c>
      <c r="F8" s="18">
        <v>44848</v>
      </c>
      <c r="G8" s="15" t="str">
        <f ca="1">IF($E8&lt;&gt;0,IF(reference!$D$2&lt;$E8,"à venir",IF(reference!$D$2&lt;$F8,"ouvert","clôturé")),"-")</f>
        <v>ouvert</v>
      </c>
      <c r="H8" s="15" t="str">
        <f ca="1">IF($E8&lt;&gt;0,IF(reference!$D$2&lt;$E8,"à venir",IF(reference!$E$2&lt;$F8,"_",IF(reference!$D$2&gt;$F8,"clôturé","clôture proche"))),"-")</f>
        <v>_</v>
      </c>
      <c r="I8" s="14">
        <v>44484</v>
      </c>
      <c r="J8" s="14">
        <v>44607</v>
      </c>
      <c r="K8" s="14">
        <v>44727</v>
      </c>
      <c r="L8" s="27" t="s">
        <v>195</v>
      </c>
      <c r="M8" s="27" t="s">
        <v>196</v>
      </c>
      <c r="N8" s="27" t="s">
        <v>197</v>
      </c>
    </row>
    <row r="9" spans="1:15" ht="93.75" hidden="1" x14ac:dyDescent="0.35">
      <c r="A9" s="16" t="s">
        <v>11</v>
      </c>
      <c r="B9" s="17" t="s">
        <v>40</v>
      </c>
      <c r="C9" s="17" t="s">
        <v>92</v>
      </c>
      <c r="D9" s="17" t="s">
        <v>70</v>
      </c>
      <c r="E9" s="18">
        <v>44442</v>
      </c>
      <c r="F9" s="32">
        <v>46022</v>
      </c>
      <c r="G9" s="15" t="str">
        <f ca="1">IF($E9&lt;&gt;0,IF(reference!$D$2&lt;$E9,"à venir",IF(reference!$D$2&lt;$F9,"ouvert","clôturé")),"-")</f>
        <v>ouvert</v>
      </c>
      <c r="H9" s="15" t="str">
        <f ca="1">IF($E9&lt;&gt;0,IF(reference!$D$2&lt;$E9,"à venir",IF(reference!$E$2&lt;$F9,"_",IF(reference!$D$2&gt;$F9,"clôturé","clôture proche"))),"-")</f>
        <v>_</v>
      </c>
      <c r="I9" s="14">
        <v>44561</v>
      </c>
      <c r="J9" s="14" t="s">
        <v>100</v>
      </c>
      <c r="K9" s="14" t="s">
        <v>99</v>
      </c>
      <c r="L9" s="27" t="s">
        <v>145</v>
      </c>
      <c r="M9" s="27" t="s">
        <v>147</v>
      </c>
      <c r="N9" s="27" t="s">
        <v>146</v>
      </c>
    </row>
    <row r="10" spans="1:15" ht="112.5" hidden="1" x14ac:dyDescent="0.35">
      <c r="A10" s="16" t="s">
        <v>12</v>
      </c>
      <c r="B10" s="17" t="s">
        <v>40</v>
      </c>
      <c r="C10" s="17" t="s">
        <v>92</v>
      </c>
      <c r="D10" s="17" t="s">
        <v>70</v>
      </c>
      <c r="E10" s="18">
        <v>44442</v>
      </c>
      <c r="F10" s="18">
        <v>46022</v>
      </c>
      <c r="G10" s="15" t="str">
        <f ca="1">IF($E10&lt;&gt;0,IF(reference!$D$2&lt;$E10,"à venir",IF(reference!$D$2&lt;$F10,"ouvert","clôturé")),"-")</f>
        <v>ouvert</v>
      </c>
      <c r="H10" s="15" t="str">
        <f ca="1">IF($E10&lt;&gt;0,IF(reference!$D$2&lt;$E10,"à venir",IF(reference!$E$2&lt;$F10,"_",IF(reference!$D$2&gt;$F10,"clôturé","clôture proche"))),"-")</f>
        <v>_</v>
      </c>
      <c r="I10" s="18">
        <v>44868</v>
      </c>
      <c r="J10" s="18" t="s">
        <v>58</v>
      </c>
      <c r="K10" s="18" t="s">
        <v>58</v>
      </c>
      <c r="L10" s="28" t="s">
        <v>220</v>
      </c>
      <c r="M10" s="28"/>
      <c r="N10" s="28" t="s">
        <v>221</v>
      </c>
    </row>
    <row r="11" spans="1:15" ht="168.75" hidden="1" x14ac:dyDescent="0.35">
      <c r="A11" s="16" t="s">
        <v>13</v>
      </c>
      <c r="B11" s="17" t="s">
        <v>40</v>
      </c>
      <c r="C11" s="17" t="s">
        <v>92</v>
      </c>
      <c r="D11" s="17" t="s">
        <v>70</v>
      </c>
      <c r="E11" s="18">
        <v>44442</v>
      </c>
      <c r="F11" s="18">
        <v>46022</v>
      </c>
      <c r="G11" s="15" t="str">
        <f ca="1">IF($E11&lt;&gt;0,IF(reference!$D$2&lt;$E11,"à venir",IF(reference!$D$2&lt;$F11,"ouvert","clôturé")),"-")</f>
        <v>ouvert</v>
      </c>
      <c r="H11" s="15" t="str">
        <f ca="1">IF($E11&lt;&gt;0,IF(reference!$D$2&lt;$E11,"à venir",IF(reference!$E$2&lt;$F11,"_",IF(reference!$D$2&gt;$F11,"clôturé","clôture proche"))),"-")</f>
        <v>_</v>
      </c>
      <c r="I11" s="18">
        <v>44505</v>
      </c>
      <c r="J11" s="18" t="s">
        <v>58</v>
      </c>
      <c r="K11" s="18" t="s">
        <v>58</v>
      </c>
      <c r="L11" s="28" t="s">
        <v>209</v>
      </c>
      <c r="M11" s="28"/>
      <c r="N11" s="28" t="s">
        <v>222</v>
      </c>
    </row>
    <row r="12" spans="1:15" ht="93.75" hidden="1" x14ac:dyDescent="0.35">
      <c r="A12" s="16" t="s">
        <v>14</v>
      </c>
      <c r="B12" s="17" t="s">
        <v>42</v>
      </c>
      <c r="C12" s="17" t="s">
        <v>93</v>
      </c>
      <c r="D12" s="17" t="s">
        <v>72</v>
      </c>
      <c r="E12" s="18">
        <v>44505</v>
      </c>
      <c r="F12" s="18">
        <v>44720</v>
      </c>
      <c r="G12" s="15" t="str">
        <f ca="1">IF($E12&lt;&gt;0,IF(reference!$D$2&lt;$E12,"à venir",IF(reference!$D$2&lt;$F12,"ouvert","clôturé")),"-")</f>
        <v>clôturé</v>
      </c>
      <c r="H12" s="15" t="str">
        <f ca="1">IF($E12&lt;&gt;0,IF(reference!$D$2&lt;$E12,"à venir",IF(reference!$E$2&lt;$F12,"_",IF(reference!$D$2&gt;$F12,"clôturé","clôture proche"))),"-")</f>
        <v>clôturé</v>
      </c>
      <c r="I12" s="14">
        <v>44543</v>
      </c>
      <c r="J12" s="14">
        <v>44629</v>
      </c>
      <c r="K12" s="14"/>
      <c r="L12" s="27" t="s">
        <v>113</v>
      </c>
      <c r="M12" s="27" t="s">
        <v>114</v>
      </c>
      <c r="N12" s="27" t="s">
        <v>116</v>
      </c>
    </row>
    <row r="13" spans="1:15" ht="75" hidden="1" x14ac:dyDescent="0.35">
      <c r="A13" s="16" t="s">
        <v>15</v>
      </c>
      <c r="B13" s="17" t="s">
        <v>42</v>
      </c>
      <c r="C13" s="17" t="s">
        <v>93</v>
      </c>
      <c r="D13" s="17" t="s">
        <v>35</v>
      </c>
      <c r="E13" s="18">
        <v>44505</v>
      </c>
      <c r="F13" s="18">
        <v>44728</v>
      </c>
      <c r="G13" s="15" t="str">
        <f ca="1">IF($E13&lt;&gt;0,IF(reference!$D$2&lt;$E13,"à venir",IF(reference!$D$2&lt;$F13,"ouvert","clôturé")),"-")</f>
        <v>ouvert</v>
      </c>
      <c r="H13" s="15" t="str">
        <f ca="1">IF($E13&lt;&gt;0,IF(reference!$D$2&lt;$E13,"à venir",IF(reference!$E$2&lt;$F13,"_",IF(reference!$D$2&gt;$F13,"clôturé","clôture proche"))),"-")</f>
        <v>clôture proche</v>
      </c>
      <c r="I13" s="14">
        <v>44545</v>
      </c>
      <c r="J13" s="14">
        <v>44644</v>
      </c>
      <c r="K13" s="14"/>
      <c r="L13" s="27" t="s">
        <v>115</v>
      </c>
      <c r="M13" s="27"/>
      <c r="N13" s="27" t="s">
        <v>116</v>
      </c>
    </row>
    <row r="14" spans="1:15" ht="112.5" hidden="1" x14ac:dyDescent="0.35">
      <c r="A14" s="16" t="s">
        <v>16</v>
      </c>
      <c r="B14" s="17" t="s">
        <v>42</v>
      </c>
      <c r="C14" s="17" t="s">
        <v>86</v>
      </c>
      <c r="D14" s="17" t="s">
        <v>67</v>
      </c>
      <c r="E14" s="18">
        <v>44483</v>
      </c>
      <c r="F14" s="18">
        <v>44720</v>
      </c>
      <c r="G14" s="15" t="str">
        <f ca="1">IF($E14&lt;&gt;0,IF(reference!$D$2&lt;$E14,"à venir",IF(reference!$D$2&lt;$F14,"ouvert","clôturé")),"-")</f>
        <v>clôturé</v>
      </c>
      <c r="H14" s="15" t="str">
        <f ca="1">IF($E14&lt;&gt;0,IF(reference!$D$2&lt;$E14,"à venir",IF(reference!$E$2&lt;$F14,"_",IF(reference!$D$2&gt;$F14,"clôturé","clôture proche"))),"-")</f>
        <v>clôturé</v>
      </c>
      <c r="I14" s="14">
        <v>44547</v>
      </c>
      <c r="J14" s="14">
        <v>44629</v>
      </c>
      <c r="K14" s="14"/>
      <c r="L14" s="27" t="s">
        <v>181</v>
      </c>
      <c r="M14" s="27" t="s">
        <v>182</v>
      </c>
      <c r="N14" s="27" t="s">
        <v>183</v>
      </c>
    </row>
    <row r="15" spans="1:15" ht="93.75" hidden="1" x14ac:dyDescent="0.35">
      <c r="A15" s="16" t="s">
        <v>9</v>
      </c>
      <c r="B15" s="17" t="s">
        <v>41</v>
      </c>
      <c r="C15" s="17" t="s">
        <v>89</v>
      </c>
      <c r="D15" s="17" t="s">
        <v>68</v>
      </c>
      <c r="E15" s="18">
        <v>44405</v>
      </c>
      <c r="F15" s="18">
        <v>45107</v>
      </c>
      <c r="G15" s="19" t="str">
        <f ca="1">IF($E15&lt;&gt;0,IF(reference!$D$2&lt;$E15,"à venir",IF(reference!$D$2&lt;$F15,"ouvert","clôturé")),"-")</f>
        <v>ouvert</v>
      </c>
      <c r="H15" s="15" t="str">
        <f ca="1">IF($E15&lt;&gt;0,IF(reference!$D$2&lt;$E15,"à venir",IF(reference!$E$2&lt;$F15,"_",IF(reference!$D$2&gt;$F15,"clôturé","clôture proche"))),"-")</f>
        <v>_</v>
      </c>
      <c r="I15" s="18">
        <v>44768</v>
      </c>
      <c r="J15" s="18">
        <v>44834</v>
      </c>
      <c r="K15" s="18">
        <v>44567</v>
      </c>
      <c r="L15" s="28" t="s">
        <v>136</v>
      </c>
      <c r="M15" s="28" t="s">
        <v>137</v>
      </c>
      <c r="N15" s="28" t="s">
        <v>138</v>
      </c>
    </row>
    <row r="16" spans="1:15" ht="93.75" hidden="1" x14ac:dyDescent="0.35">
      <c r="A16" s="16" t="s">
        <v>19</v>
      </c>
      <c r="B16" s="17" t="s">
        <v>42</v>
      </c>
      <c r="C16" s="17" t="s">
        <v>94</v>
      </c>
      <c r="D16" s="17" t="s">
        <v>73</v>
      </c>
      <c r="E16" s="18">
        <v>44482</v>
      </c>
      <c r="F16" s="18">
        <v>44936</v>
      </c>
      <c r="G16" s="15" t="str">
        <f ca="1">IF($E16&lt;&gt;0,IF(reference!$D$2&lt;$E16,"à venir",IF(reference!$D$2&lt;$F16,"ouvert","clôturé")),"-")</f>
        <v>ouvert</v>
      </c>
      <c r="H16" s="15" t="str">
        <f ca="1">IF($E16&lt;&gt;0,IF(reference!$D$2&lt;$E16,"à venir",IF(reference!$E$2&lt;$F16,"_",IF(reference!$D$2&gt;$F16,"clôturé","clôture proche"))),"-")</f>
        <v>_</v>
      </c>
      <c r="I16" s="14">
        <v>44520</v>
      </c>
      <c r="J16" s="14">
        <v>44650</v>
      </c>
      <c r="K16" s="14">
        <v>44817</v>
      </c>
      <c r="L16" s="27" t="s">
        <v>166</v>
      </c>
      <c r="M16" s="27" t="s">
        <v>167</v>
      </c>
      <c r="N16" s="27" t="s">
        <v>168</v>
      </c>
    </row>
    <row r="17" spans="1:14" ht="75" hidden="1" x14ac:dyDescent="0.35">
      <c r="A17" s="16" t="s">
        <v>17</v>
      </c>
      <c r="B17" s="17" t="s">
        <v>41</v>
      </c>
      <c r="C17" s="17" t="s">
        <v>94</v>
      </c>
      <c r="D17" s="17" t="s">
        <v>69</v>
      </c>
      <c r="E17" s="18">
        <v>44510</v>
      </c>
      <c r="F17" s="18">
        <v>44727</v>
      </c>
      <c r="G17" s="15" t="str">
        <f ca="1">IF($E17&lt;&gt;0,IF(reference!$D$2&lt;$E17,"à venir",IF(reference!$D$2&lt;$F17,"ouvert","clôturé")),"-")</f>
        <v>ouvert</v>
      </c>
      <c r="H17" s="15" t="str">
        <f ca="1">IF($E17&lt;&gt;0,IF(reference!$D$2&lt;$E17,"à venir",IF(reference!$E$2&lt;$F17,"_",IF(reference!$D$2&gt;$F17,"clôturé","clôture proche"))),"-")</f>
        <v>clôture proche</v>
      </c>
      <c r="I17" s="20">
        <v>44607</v>
      </c>
      <c r="J17" s="14">
        <v>44727</v>
      </c>
      <c r="K17" s="14"/>
      <c r="L17" s="27" t="s">
        <v>172</v>
      </c>
      <c r="M17" s="27" t="s">
        <v>173</v>
      </c>
      <c r="N17" s="27" t="s">
        <v>174</v>
      </c>
    </row>
    <row r="18" spans="1:14" ht="93.75" hidden="1" x14ac:dyDescent="0.35">
      <c r="A18" s="16" t="s">
        <v>18</v>
      </c>
      <c r="B18" s="17" t="s">
        <v>42</v>
      </c>
      <c r="C18" s="17" t="s">
        <v>94</v>
      </c>
      <c r="D18" s="17" t="s">
        <v>69</v>
      </c>
      <c r="E18" s="18">
        <v>44489</v>
      </c>
      <c r="F18" s="18">
        <v>44937</v>
      </c>
      <c r="G18" s="15" t="str">
        <f ca="1">IF($E18&lt;&gt;0,IF(reference!$D$2&lt;$E18,"à venir",IF(reference!$D$2&lt;$F18,"ouvert","clôturé")),"-")</f>
        <v>ouvert</v>
      </c>
      <c r="H18" s="15" t="str">
        <f ca="1">IF($E18&lt;&gt;0,IF(reference!$D$2&lt;$E18,"à venir",IF(reference!$E$2&lt;$F18,"_",IF(reference!$D$2&gt;$F18,"clôturé","clôture proche"))),"-")</f>
        <v>_</v>
      </c>
      <c r="I18" s="14">
        <v>44573</v>
      </c>
      <c r="J18" s="14">
        <v>44727</v>
      </c>
      <c r="K18" s="14"/>
      <c r="L18" s="27" t="s">
        <v>169</v>
      </c>
      <c r="M18" s="27" t="s">
        <v>170</v>
      </c>
      <c r="N18" s="27" t="s">
        <v>171</v>
      </c>
    </row>
    <row r="19" spans="1:14" ht="93.75" hidden="1" x14ac:dyDescent="0.35">
      <c r="A19" s="16" t="s">
        <v>20</v>
      </c>
      <c r="B19" s="17" t="s">
        <v>43</v>
      </c>
      <c r="C19" s="17" t="s">
        <v>91</v>
      </c>
      <c r="D19" s="17" t="s">
        <v>61</v>
      </c>
      <c r="E19" s="18">
        <v>44517</v>
      </c>
      <c r="F19" s="18">
        <v>44865</v>
      </c>
      <c r="G19" s="15" t="s">
        <v>289</v>
      </c>
      <c r="H19" s="15" t="s">
        <v>289</v>
      </c>
      <c r="I19" s="14">
        <v>44546</v>
      </c>
      <c r="J19" s="14">
        <v>44593</v>
      </c>
      <c r="K19" s="14"/>
      <c r="L19" s="27" t="s">
        <v>204</v>
      </c>
      <c r="M19" s="27"/>
      <c r="N19" s="27" t="s">
        <v>205</v>
      </c>
    </row>
    <row r="20" spans="1:14" ht="93.75" hidden="1" x14ac:dyDescent="0.35">
      <c r="A20" s="16" t="s">
        <v>46</v>
      </c>
      <c r="B20" s="17" t="s">
        <v>43</v>
      </c>
      <c r="C20" s="17" t="s">
        <v>85</v>
      </c>
      <c r="D20" s="17" t="s">
        <v>61</v>
      </c>
      <c r="E20" s="18">
        <v>44517</v>
      </c>
      <c r="F20" s="18">
        <v>44726</v>
      </c>
      <c r="G20" s="15" t="str">
        <f ca="1">IF($E20&lt;&gt;0,IF(reference!$D$2&lt;$E20,"à venir",IF(reference!$D$2&lt;$F20,"ouvert","clôturé")),"-")</f>
        <v>clôturé</v>
      </c>
      <c r="H20" s="15" t="str">
        <f ca="1">IF($E20&lt;&gt;0,IF(reference!$D$2&lt;$E20,"à venir",IF(reference!$E$2&lt;$F20,"_",IF(reference!$D$2&gt;$F20,"clôturé","clôture proche"))),"-")</f>
        <v>clôture proche</v>
      </c>
      <c r="I20" s="14"/>
      <c r="J20" s="14"/>
      <c r="K20" s="14"/>
      <c r="L20" s="27" t="s">
        <v>201</v>
      </c>
      <c r="M20" s="27" t="s">
        <v>202</v>
      </c>
      <c r="N20" s="27" t="s">
        <v>203</v>
      </c>
    </row>
    <row r="21" spans="1:14" ht="112.5" hidden="1" x14ac:dyDescent="0.35">
      <c r="A21" s="16" t="s">
        <v>21</v>
      </c>
      <c r="B21" s="17" t="s">
        <v>40</v>
      </c>
      <c r="C21" s="17" t="s">
        <v>85</v>
      </c>
      <c r="D21" s="17" t="s">
        <v>61</v>
      </c>
      <c r="E21" s="18">
        <v>44516</v>
      </c>
      <c r="F21" s="18">
        <v>44819</v>
      </c>
      <c r="G21" s="15" t="str">
        <f ca="1">IF($E21&lt;&gt;0,IF(reference!$D$2&lt;$E21,"à venir",IF(reference!$D$2&lt;$F21,"ouvert","clôturé")),"-")</f>
        <v>ouvert</v>
      </c>
      <c r="H21" s="15" t="str">
        <f ca="1">IF($E21&lt;&gt;0,IF(reference!$D$2&lt;$E21,"à venir",IF(reference!$E$2&lt;$F21,"_",IF(reference!$D$2&gt;$F21,"clôturé","clôture proche"))),"-")</f>
        <v>_</v>
      </c>
      <c r="I21" s="14">
        <v>44641</v>
      </c>
      <c r="J21" s="14"/>
      <c r="K21" s="14"/>
      <c r="L21" s="27" t="s">
        <v>151</v>
      </c>
      <c r="M21" s="27" t="s">
        <v>152</v>
      </c>
      <c r="N21" s="27" t="s">
        <v>153</v>
      </c>
    </row>
    <row r="22" spans="1:14" ht="150" hidden="1" x14ac:dyDescent="0.35">
      <c r="A22" s="16" t="s">
        <v>22</v>
      </c>
      <c r="B22" s="17" t="s">
        <v>40</v>
      </c>
      <c r="C22" s="17" t="s">
        <v>89</v>
      </c>
      <c r="D22" s="17" t="s">
        <v>80</v>
      </c>
      <c r="E22" s="18">
        <v>44519</v>
      </c>
      <c r="F22" s="18">
        <v>44811</v>
      </c>
      <c r="G22" s="15" t="str">
        <f ca="1">IF($E22&lt;&gt;0,IF(reference!$D$2&lt;$E22,"à venir",IF(reference!$D$2&lt;$F22,"ouvert","clôturé")),"-")</f>
        <v>ouvert</v>
      </c>
      <c r="H22" s="15" t="str">
        <f ca="1">IF($E22&lt;&gt;0,IF(reference!$D$2&lt;$E22,"à venir",IF(reference!$E$2&lt;$F22,"_",IF(reference!$D$2&gt;$F22,"clôturé","clôture proche"))),"-")</f>
        <v>_</v>
      </c>
      <c r="I22" s="14">
        <v>44578</v>
      </c>
      <c r="J22" s="14">
        <v>44811</v>
      </c>
      <c r="K22" s="14"/>
      <c r="L22" s="27" t="s">
        <v>198</v>
      </c>
      <c r="M22" s="27" t="s">
        <v>199</v>
      </c>
      <c r="N22" s="27" t="s">
        <v>200</v>
      </c>
    </row>
    <row r="23" spans="1:14" ht="75" hidden="1" x14ac:dyDescent="0.35">
      <c r="A23" s="16" t="s">
        <v>23</v>
      </c>
      <c r="B23" s="17" t="s">
        <v>41</v>
      </c>
      <c r="C23" s="17" t="s">
        <v>89</v>
      </c>
      <c r="D23" s="17" t="s">
        <v>81</v>
      </c>
      <c r="E23" s="18">
        <v>44556</v>
      </c>
      <c r="F23" s="18">
        <v>44848</v>
      </c>
      <c r="G23" s="15" t="str">
        <f ca="1">IF($E23&lt;&gt;0,IF(reference!$D$2&lt;$E23,"à venir",IF(reference!$D$2&lt;$F23,"ouvert","clôturé")),"-")</f>
        <v>ouvert</v>
      </c>
      <c r="H23" s="15" t="str">
        <f ca="1">IF($E23&lt;&gt;0,IF(reference!$D$2&lt;$E23,"à venir",IF(reference!$E$2&lt;$F23,"_",IF(reference!$D$2&gt;$F23,"clôturé","clôture proche"))),"-")</f>
        <v>_</v>
      </c>
      <c r="I23" s="14">
        <v>44607</v>
      </c>
      <c r="J23" s="14">
        <v>44727</v>
      </c>
      <c r="K23" s="14">
        <v>44848</v>
      </c>
      <c r="L23" s="27" t="s">
        <v>192</v>
      </c>
      <c r="M23" s="27" t="s">
        <v>193</v>
      </c>
      <c r="N23" s="27" t="s">
        <v>194</v>
      </c>
    </row>
    <row r="24" spans="1:14" ht="112.5" hidden="1" x14ac:dyDescent="0.35">
      <c r="A24" s="16" t="s">
        <v>24</v>
      </c>
      <c r="B24" s="17" t="s">
        <v>40</v>
      </c>
      <c r="C24" s="17" t="s">
        <v>93</v>
      </c>
      <c r="D24" s="17" t="s">
        <v>82</v>
      </c>
      <c r="E24" s="18">
        <v>44548</v>
      </c>
      <c r="F24" s="32">
        <v>45291</v>
      </c>
      <c r="G24" s="15" t="str">
        <f ca="1">IF($E24&lt;&gt;0,IF(reference!$D$2&lt;$E24,"à venir",IF(reference!$D$2&lt;$F24,"ouvert","clôturé")),"-")</f>
        <v>ouvert</v>
      </c>
      <c r="H24" s="15" t="str">
        <f ca="1">IF($E24&lt;&gt;0,IF(reference!$D$2&lt;$E24,"à venir",IF(reference!$E$2&lt;$F24,"_",IF(reference!$D$2&gt;$F24,"clôturé","clôture proche"))),"-")</f>
        <v>_</v>
      </c>
      <c r="I24" s="14">
        <v>44713</v>
      </c>
      <c r="J24" s="14">
        <v>44897</v>
      </c>
      <c r="K24" s="14" t="s">
        <v>99</v>
      </c>
      <c r="L24" s="27" t="s">
        <v>108</v>
      </c>
      <c r="M24" s="27"/>
      <c r="N24" s="27" t="s">
        <v>109</v>
      </c>
    </row>
    <row r="25" spans="1:14" ht="56.25" hidden="1" x14ac:dyDescent="0.35">
      <c r="A25" s="16" t="s">
        <v>59</v>
      </c>
      <c r="B25" s="17" t="s">
        <v>43</v>
      </c>
      <c r="C25" s="17" t="s">
        <v>93</v>
      </c>
      <c r="D25" s="17" t="s">
        <v>78</v>
      </c>
      <c r="E25" s="18">
        <v>44550</v>
      </c>
      <c r="F25" s="18">
        <v>44679</v>
      </c>
      <c r="G25" s="15" t="str">
        <f ca="1">IF($E25&lt;&gt;0,IF(reference!$D$2&lt;$E25,"à venir",IF(reference!$D$2&lt;$F25,"ouvert","clôturé")),"-")</f>
        <v>clôturé</v>
      </c>
      <c r="H25" s="15" t="str">
        <f ca="1">IF($E25&lt;&gt;0,IF(reference!$D$2&lt;$E25,"à venir",IF(reference!$E$2&lt;$F25,"_",IF(reference!$D$2&gt;$F25,"clôturé","clôture proche"))),"-")</f>
        <v>clôturé</v>
      </c>
      <c r="I25" s="14"/>
      <c r="J25" s="14"/>
      <c r="K25" s="14"/>
      <c r="L25" s="27" t="s">
        <v>155</v>
      </c>
      <c r="M25" s="27"/>
      <c r="N25" s="27" t="s">
        <v>110</v>
      </c>
    </row>
    <row r="26" spans="1:14" ht="112.5" hidden="1" x14ac:dyDescent="0.35">
      <c r="A26" s="16" t="s">
        <v>25</v>
      </c>
      <c r="B26" s="17" t="s">
        <v>41</v>
      </c>
      <c r="C26" s="17" t="s">
        <v>89</v>
      </c>
      <c r="D26" s="17" t="s">
        <v>79</v>
      </c>
      <c r="E26" s="18">
        <v>44543</v>
      </c>
      <c r="F26" s="18">
        <v>44848</v>
      </c>
      <c r="G26" s="15" t="str">
        <f ca="1">IF($E26&lt;&gt;0,IF(reference!$D$2&lt;$E26,"à venir",IF(reference!$D$2&lt;$F26,"ouvert","clôturé")),"-")</f>
        <v>ouvert</v>
      </c>
      <c r="H26" s="15" t="str">
        <f ca="1">IF($E26&lt;&gt;0,IF(reference!$D$2&lt;$E26,"à venir",IF(reference!$E$2&lt;$F26,"_",IF(reference!$D$2&gt;$F26,"clôturé","clôture proche"))),"-")</f>
        <v>_</v>
      </c>
      <c r="I26" s="14">
        <v>44607</v>
      </c>
      <c r="J26" s="14">
        <v>44727</v>
      </c>
      <c r="K26" s="14">
        <v>44848</v>
      </c>
      <c r="L26" s="27" t="s">
        <v>189</v>
      </c>
      <c r="M26" s="27" t="s">
        <v>190</v>
      </c>
      <c r="N26" s="27" t="s">
        <v>191</v>
      </c>
    </row>
    <row r="27" spans="1:14" ht="75" hidden="1" x14ac:dyDescent="0.35">
      <c r="A27" s="16" t="s">
        <v>26</v>
      </c>
      <c r="B27" s="17" t="s">
        <v>42</v>
      </c>
      <c r="C27" s="17" t="s">
        <v>95</v>
      </c>
      <c r="D27" s="17" t="s">
        <v>95</v>
      </c>
      <c r="E27" s="18">
        <v>44525</v>
      </c>
      <c r="F27" s="18">
        <v>44649</v>
      </c>
      <c r="G27" s="15" t="str">
        <f ca="1">IF($E27&lt;&gt;0,IF(reference!$D$2&lt;$E27,"à venir",IF(reference!$D$2&lt;$F27,"ouvert","clôturé")),"-")</f>
        <v>clôturé</v>
      </c>
      <c r="H27" s="15" t="str">
        <f ca="1">IF($E27&lt;&gt;0,IF(reference!$D$2&lt;$E27,"à venir",IF(reference!$E$2&lt;$F27,"_",IF(reference!$D$2&gt;$F27,"clôturé","clôture proche"))),"-")</f>
        <v>clôturé</v>
      </c>
      <c r="I27" s="14"/>
      <c r="J27" s="14"/>
      <c r="K27" s="14"/>
      <c r="L27" s="27" t="s">
        <v>178</v>
      </c>
      <c r="M27" s="27" t="s">
        <v>179</v>
      </c>
      <c r="N27" s="27" t="s">
        <v>180</v>
      </c>
    </row>
    <row r="28" spans="1:14" ht="75" hidden="1" x14ac:dyDescent="0.35">
      <c r="A28" s="16" t="s">
        <v>34</v>
      </c>
      <c r="B28" s="17" t="s">
        <v>42</v>
      </c>
      <c r="C28" s="17" t="s">
        <v>93</v>
      </c>
      <c r="D28" s="17" t="s">
        <v>88</v>
      </c>
      <c r="E28" s="18">
        <v>44556</v>
      </c>
      <c r="F28" s="18">
        <v>44839</v>
      </c>
      <c r="G28" s="15" t="str">
        <f ca="1">IF($E28&lt;&gt;0,IF(reference!$D$2&lt;$E28,"à venir",IF(reference!$D$2&lt;$F28,"ouvert","clôturé")),"-")</f>
        <v>ouvert</v>
      </c>
      <c r="H28" s="15" t="str">
        <f ca="1">IF($E28&lt;&gt;0,IF(reference!$D$2&lt;$E28,"à venir",IF(reference!$E$2&lt;$F28,"_",IF(reference!$D$2&gt;$F28,"clôturé","clôture proche"))),"-")</f>
        <v>_</v>
      </c>
      <c r="I28" s="14">
        <v>44608</v>
      </c>
      <c r="J28" s="14">
        <v>44712</v>
      </c>
      <c r="K28" s="14">
        <v>44839</v>
      </c>
      <c r="L28" s="27" t="s">
        <v>156</v>
      </c>
      <c r="M28" s="27" t="s">
        <v>111</v>
      </c>
      <c r="N28" s="27" t="s">
        <v>112</v>
      </c>
    </row>
    <row r="29" spans="1:14" ht="150" hidden="1" x14ac:dyDescent="0.35">
      <c r="A29" s="16" t="s">
        <v>27</v>
      </c>
      <c r="B29" s="17" t="s">
        <v>47</v>
      </c>
      <c r="C29" s="17" t="s">
        <v>44</v>
      </c>
      <c r="D29" s="17" t="s">
        <v>279</v>
      </c>
      <c r="E29" s="18">
        <v>44547</v>
      </c>
      <c r="F29" s="18">
        <v>44945</v>
      </c>
      <c r="G29" s="15" t="str">
        <f ca="1">IF($E29&lt;&gt;0,IF(reference!$D$2&lt;$E29,"à venir",IF(reference!$D$2&lt;$F29,"ouvert","clôturé")),"-")</f>
        <v>ouvert</v>
      </c>
      <c r="H29" s="15" t="str">
        <f ca="1">IF($E29&lt;&gt;0,IF(reference!$D$2&lt;$E29,"à venir",IF(reference!$E$2&lt;$F29,"_",IF(reference!$D$2&gt;$F29,"clôturé","clôture proche"))),"-")</f>
        <v>_</v>
      </c>
      <c r="I29" s="14">
        <v>44581</v>
      </c>
      <c r="J29" s="14">
        <v>44714</v>
      </c>
      <c r="K29" s="14"/>
      <c r="L29" s="27" t="s">
        <v>206</v>
      </c>
      <c r="M29" s="27" t="s">
        <v>207</v>
      </c>
      <c r="N29" s="27" t="s">
        <v>208</v>
      </c>
    </row>
    <row r="30" spans="1:14" ht="131.25" hidden="1" x14ac:dyDescent="0.35">
      <c r="A30" s="16" t="s">
        <v>37</v>
      </c>
      <c r="B30" s="17" t="s">
        <v>42</v>
      </c>
      <c r="C30" s="17" t="s">
        <v>86</v>
      </c>
      <c r="D30" s="17" t="s">
        <v>77</v>
      </c>
      <c r="E30" s="18">
        <v>44556</v>
      </c>
      <c r="F30" s="18">
        <v>44685</v>
      </c>
      <c r="G30" s="15" t="str">
        <f ca="1">IF($E30&lt;&gt;0,IF(reference!$D$2&lt;$E30,"à venir",IF(reference!$D$2&lt;$F30,"ouvert","clôturé")),"-")</f>
        <v>clôturé</v>
      </c>
      <c r="H30" s="15" t="str">
        <f ca="1">IF($E30&lt;&gt;0,IF(reference!$D$2&lt;$E30,"à venir",IF(reference!$E$2&lt;$F30,"_",IF(reference!$D$2&gt;$F30,"clôturé","clôture proche"))),"-")</f>
        <v>clôturé</v>
      </c>
      <c r="I30" s="14">
        <v>44600</v>
      </c>
      <c r="J30" s="14">
        <v>44685</v>
      </c>
      <c r="K30" s="14"/>
      <c r="L30" s="27" t="s">
        <v>184</v>
      </c>
      <c r="M30" s="27" t="s">
        <v>185</v>
      </c>
      <c r="N30" s="27" t="s">
        <v>186</v>
      </c>
    </row>
    <row r="31" spans="1:14" ht="75" hidden="1" x14ac:dyDescent="0.35">
      <c r="A31" s="16" t="s">
        <v>38</v>
      </c>
      <c r="B31" s="17" t="s">
        <v>42</v>
      </c>
      <c r="C31" s="17" t="s">
        <v>86</v>
      </c>
      <c r="D31" s="17" t="s">
        <v>77</v>
      </c>
      <c r="E31" s="18">
        <v>44556</v>
      </c>
      <c r="F31" s="18">
        <v>44645</v>
      </c>
      <c r="G31" s="15" t="str">
        <f ca="1">IF($E31&lt;&gt;0,IF(reference!$D$2&lt;$E31,"à venir",IF(reference!$D$2&lt;$F31,"ouvert","clôturé")),"-")</f>
        <v>clôturé</v>
      </c>
      <c r="H31" s="15" t="str">
        <f ca="1">IF($E31&lt;&gt;0,IF(reference!$D$2&lt;$E31,"à venir",IF(reference!$E$2&lt;$F31,"_",IF(reference!$D$2&gt;$F31,"clôturé","clôture proche"))),"-")</f>
        <v>clôturé</v>
      </c>
      <c r="I31" s="14"/>
      <c r="J31" s="14"/>
      <c r="K31" s="14"/>
      <c r="L31" s="27" t="s">
        <v>187</v>
      </c>
      <c r="M31" s="27" t="s">
        <v>188</v>
      </c>
      <c r="N31" s="27" t="s">
        <v>186</v>
      </c>
    </row>
    <row r="32" spans="1:14" ht="93.75" hidden="1" x14ac:dyDescent="0.35">
      <c r="A32" s="16" t="s">
        <v>48</v>
      </c>
      <c r="B32" s="17" t="s">
        <v>42</v>
      </c>
      <c r="C32" s="17" t="s">
        <v>94</v>
      </c>
      <c r="D32" s="17" t="s">
        <v>280</v>
      </c>
      <c r="E32" s="18">
        <v>44550</v>
      </c>
      <c r="F32" s="18">
        <v>44831</v>
      </c>
      <c r="G32" s="15" t="str">
        <f ca="1">IF($E32&lt;&gt;0,IF(reference!$D$2&lt;$E32,"à venir",IF(reference!$D$2&lt;$F32,"ouvert","clôturé")),"-")</f>
        <v>ouvert</v>
      </c>
      <c r="H32" s="15" t="str">
        <f ca="1">IF($E32&lt;&gt;0,IF(reference!$D$2&lt;$E32,"à venir",IF(reference!$E$2&lt;$F32,"_",IF(reference!$D$2&gt;$F32,"clôturé","clôture proche"))),"-")</f>
        <v>_</v>
      </c>
      <c r="I32" s="14">
        <v>44270</v>
      </c>
      <c r="J32" s="14">
        <v>44831</v>
      </c>
      <c r="K32" s="14"/>
      <c r="L32" s="27" t="s">
        <v>154</v>
      </c>
      <c r="M32" s="27" t="s">
        <v>161</v>
      </c>
      <c r="N32" s="27" t="s">
        <v>162</v>
      </c>
    </row>
    <row r="33" spans="1:14" ht="131.25" hidden="1" x14ac:dyDescent="0.35">
      <c r="A33" s="16" t="s">
        <v>49</v>
      </c>
      <c r="B33" s="17" t="s">
        <v>41</v>
      </c>
      <c r="C33" s="17" t="s">
        <v>89</v>
      </c>
      <c r="D33" s="17" t="s">
        <v>74</v>
      </c>
      <c r="E33" s="18">
        <v>44575</v>
      </c>
      <c r="F33" s="18">
        <v>45306</v>
      </c>
      <c r="G33" s="15" t="str">
        <f ca="1">IF($E33&lt;&gt;0,IF(reference!$D$2&lt;$E33,"à venir",IF(reference!$D$2&lt;$F33,"ouvert","clôturé")),"-")</f>
        <v>ouvert</v>
      </c>
      <c r="H33" s="15" t="str">
        <f ca="1">IF($E33&lt;&gt;0,IF(reference!$D$2&lt;$E33,"à venir",IF(reference!$E$2&lt;$F33,"_",IF(reference!$D$2&gt;$F33,"clôturé","clôture proche"))),"-")</f>
        <v>_</v>
      </c>
      <c r="I33" s="14">
        <v>44712</v>
      </c>
      <c r="J33" s="14" t="s">
        <v>102</v>
      </c>
      <c r="K33" s="14" t="s">
        <v>102</v>
      </c>
      <c r="L33" s="27" t="s">
        <v>210</v>
      </c>
      <c r="M33" s="27" t="s">
        <v>211</v>
      </c>
      <c r="N33" s="27" t="s">
        <v>212</v>
      </c>
    </row>
    <row r="34" spans="1:14" ht="93.75" hidden="1" x14ac:dyDescent="0.35">
      <c r="A34" s="16" t="s">
        <v>50</v>
      </c>
      <c r="B34" s="17" t="s">
        <v>41</v>
      </c>
      <c r="C34" s="17" t="s">
        <v>56</v>
      </c>
      <c r="D34" s="17" t="s">
        <v>57</v>
      </c>
      <c r="E34" s="18">
        <v>44602</v>
      </c>
      <c r="F34" s="18">
        <v>45184</v>
      </c>
      <c r="G34" s="15" t="str">
        <f ca="1">IF($E34&lt;&gt;0,IF(reference!$D$2&lt;$E34,"à venir",IF(reference!$D$2&lt;$F34,"ouvert","clôturé")),"-")</f>
        <v>ouvert</v>
      </c>
      <c r="H34" s="15" t="str">
        <f ca="1">IF($E34&lt;&gt;0,IF(reference!$D$2&lt;$E34,"à venir",IF(reference!$E$2&lt;$F34,"_",IF(reference!$D$2&gt;$F34,"clôturé","clôture proche"))),"-")</f>
        <v>_</v>
      </c>
      <c r="I34" s="14">
        <v>44665</v>
      </c>
      <c r="J34" s="14">
        <v>44819</v>
      </c>
      <c r="K34" s="14">
        <v>45000</v>
      </c>
      <c r="L34" s="27" t="s">
        <v>157</v>
      </c>
      <c r="M34" s="27" t="s">
        <v>124</v>
      </c>
      <c r="N34" s="27" t="s">
        <v>125</v>
      </c>
    </row>
    <row r="35" spans="1:14" ht="131.25" hidden="1" x14ac:dyDescent="0.35">
      <c r="A35" s="16" t="s">
        <v>51</v>
      </c>
      <c r="B35" s="17" t="s">
        <v>41</v>
      </c>
      <c r="C35" s="17" t="s">
        <v>56</v>
      </c>
      <c r="D35" s="17" t="s">
        <v>57</v>
      </c>
      <c r="E35" s="18">
        <v>44603</v>
      </c>
      <c r="F35" s="18">
        <v>44679</v>
      </c>
      <c r="G35" s="15" t="str">
        <f ca="1">IF($E35&lt;&gt;0,IF(reference!$D$2&lt;$E35,"à venir",IF(reference!$D$2&lt;$F35,"ouvert","clôturé")),"-")</f>
        <v>clôturé</v>
      </c>
      <c r="H35" s="15" t="str">
        <f ca="1">IF($E35&lt;&gt;0,IF(reference!$D$2&lt;$E35,"à venir",IF(reference!$E$2&lt;$F35,"_",IF(reference!$D$2&gt;$F35,"clôturé","clôture proche"))),"-")</f>
        <v>clôturé</v>
      </c>
      <c r="I35" s="14" t="s">
        <v>58</v>
      </c>
      <c r="J35" s="14" t="s">
        <v>58</v>
      </c>
      <c r="K35" s="14" t="s">
        <v>58</v>
      </c>
      <c r="L35" s="27" t="s">
        <v>158</v>
      </c>
      <c r="M35" s="27" t="s">
        <v>123</v>
      </c>
      <c r="N35" s="27" t="s">
        <v>122</v>
      </c>
    </row>
    <row r="36" spans="1:14" s="7" customFormat="1" ht="93.75" hidden="1" x14ac:dyDescent="0.25">
      <c r="A36" s="16" t="s">
        <v>52</v>
      </c>
      <c r="B36" s="17" t="s">
        <v>41</v>
      </c>
      <c r="C36" s="17" t="s">
        <v>54</v>
      </c>
      <c r="D36" s="17" t="s">
        <v>55</v>
      </c>
      <c r="E36" s="18">
        <v>44595</v>
      </c>
      <c r="F36" s="18">
        <v>45215</v>
      </c>
      <c r="G36" s="15" t="str">
        <f ca="1">IF($E36&lt;&gt;0,IF(reference!$D$2&lt;$E36,"à venir",IF(reference!$D$2&lt;$F36,"ouvert","clôturé")),"-")</f>
        <v>ouvert</v>
      </c>
      <c r="H36" s="15" t="str">
        <f ca="1">IF($E36&lt;&gt;0,IF(reference!$D$2&lt;$E36,"à venir",IF(reference!$E$2&lt;$F36,"_",IF(reference!$D$2&gt;$F36,"clôturé","clôture proche"))),"-")</f>
        <v>_</v>
      </c>
      <c r="I36" s="14">
        <v>44666</v>
      </c>
      <c r="J36" s="14">
        <v>44851</v>
      </c>
      <c r="K36" s="14">
        <v>45033</v>
      </c>
      <c r="L36" s="27" t="s">
        <v>126</v>
      </c>
      <c r="M36" s="27" t="s">
        <v>127</v>
      </c>
      <c r="N36" s="27" t="s">
        <v>128</v>
      </c>
    </row>
    <row r="37" spans="1:14" ht="112.5" hidden="1" x14ac:dyDescent="0.35">
      <c r="A37" s="16" t="s">
        <v>53</v>
      </c>
      <c r="B37" s="17" t="s">
        <v>41</v>
      </c>
      <c r="C37" s="17" t="s">
        <v>54</v>
      </c>
      <c r="D37" s="17" t="s">
        <v>55</v>
      </c>
      <c r="E37" s="18">
        <v>44596</v>
      </c>
      <c r="F37" s="18">
        <v>44666</v>
      </c>
      <c r="G37" s="15" t="str">
        <f ca="1">IF($E37&lt;&gt;0,IF(reference!$D$2&lt;$E37,"à venir",IF(reference!$D$2&lt;$F37,"ouvert","clôturé")),"-")</f>
        <v>clôturé</v>
      </c>
      <c r="H37" s="15" t="str">
        <f ca="1">IF($E37&lt;&gt;0,IF(reference!$D$2&lt;$E37,"à venir",IF(reference!$E$2&lt;$F37,"_",IF(reference!$D$2&gt;$F37,"clôturé","clôture proche"))),"-")</f>
        <v>clôturé</v>
      </c>
      <c r="I37" s="14"/>
      <c r="J37" s="14"/>
      <c r="K37" s="14"/>
      <c r="L37" s="27" t="s">
        <v>129</v>
      </c>
      <c r="M37" s="27" t="s">
        <v>130</v>
      </c>
      <c r="N37" s="27" t="s">
        <v>131</v>
      </c>
    </row>
    <row r="38" spans="1:14" ht="93.75" x14ac:dyDescent="0.35">
      <c r="A38" s="16" t="s">
        <v>66</v>
      </c>
      <c r="B38" s="17" t="s">
        <v>42</v>
      </c>
      <c r="C38" s="17" t="s">
        <v>63</v>
      </c>
      <c r="D38" s="17" t="s">
        <v>75</v>
      </c>
      <c r="E38" s="18">
        <v>44568</v>
      </c>
      <c r="F38" s="18">
        <v>45251</v>
      </c>
      <c r="G38" s="15" t="str">
        <f ca="1">IF($E38&lt;&gt;0,IF(reference!$D$2&lt;$E38,"à venir",IF(reference!$D$2&lt;$F38,"ouvert","clôturé")),"-")</f>
        <v>ouvert</v>
      </c>
      <c r="H38" s="15" t="str">
        <f ca="1">IF($E38&lt;&gt;0,IF(reference!$D$2&lt;$E38,"à venir",IF(reference!$E$2&lt;$F38,"_",IF(reference!$D$2&gt;$F38,"clôturé","clôture proche"))),"-")</f>
        <v>_</v>
      </c>
      <c r="I38" s="14">
        <v>44698</v>
      </c>
      <c r="J38" s="14">
        <v>44888</v>
      </c>
      <c r="K38" s="14">
        <v>45069</v>
      </c>
      <c r="L38" s="27" t="s">
        <v>140</v>
      </c>
      <c r="M38" s="27" t="s">
        <v>141</v>
      </c>
      <c r="N38" s="27" t="s">
        <v>142</v>
      </c>
    </row>
    <row r="39" spans="1:14" ht="56.25" hidden="1" x14ac:dyDescent="0.35">
      <c r="A39" s="16" t="s">
        <v>65</v>
      </c>
      <c r="B39" s="17" t="s">
        <v>42</v>
      </c>
      <c r="C39" s="17" t="s">
        <v>89</v>
      </c>
      <c r="D39" s="17" t="s">
        <v>281</v>
      </c>
      <c r="E39" s="18">
        <v>44571</v>
      </c>
      <c r="F39" s="18">
        <v>45321</v>
      </c>
      <c r="G39" s="15" t="str">
        <f ca="1">IF($E39&lt;&gt;0,IF(reference!$D$2&lt;$E39,"à venir",IF(reference!$D$2&lt;$F39,"ouvert","clôturé")),"-")</f>
        <v>ouvert</v>
      </c>
      <c r="H39" s="15" t="str">
        <f ca="1">IF($E39&lt;&gt;0,IF(reference!$D$2&lt;$E39,"à venir",IF(reference!$E$2&lt;$F39,"_",IF(reference!$D$2&gt;$F39,"clôturé","clôture proche"))),"-")</f>
        <v>_</v>
      </c>
      <c r="I39" s="14">
        <v>44705</v>
      </c>
      <c r="J39" s="14">
        <v>44838</v>
      </c>
      <c r="K39" s="14">
        <v>44957</v>
      </c>
      <c r="L39" s="27" t="s">
        <v>175</v>
      </c>
      <c r="M39" s="27" t="s">
        <v>176</v>
      </c>
      <c r="N39" s="27" t="s">
        <v>177</v>
      </c>
    </row>
    <row r="40" spans="1:14" ht="131.25" hidden="1" x14ac:dyDescent="0.35">
      <c r="A40" s="16" t="s">
        <v>62</v>
      </c>
      <c r="B40" s="17" t="s">
        <v>43</v>
      </c>
      <c r="C40" s="17" t="s">
        <v>63</v>
      </c>
      <c r="D40" s="17" t="s">
        <v>76</v>
      </c>
      <c r="E40" s="18">
        <v>44609</v>
      </c>
      <c r="F40" s="18">
        <v>44648</v>
      </c>
      <c r="G40" s="15" t="str">
        <f ca="1">IF($E40&lt;&gt;0,IF(reference!$D$2&lt;$E40,"à venir",IF(reference!$D$2&lt;$F40,"ouvert","clôturé")),"-")</f>
        <v>clôturé</v>
      </c>
      <c r="H40" s="15" t="str">
        <f ca="1">IF($E40&lt;&gt;0,IF(reference!$D$2&lt;$E40,"à venir",IF(reference!$E$2&lt;$F40,"_",IF(reference!$D$2&gt;$F40,"clôturé","clôture proche"))),"-")</f>
        <v>clôturé</v>
      </c>
      <c r="I40" s="14"/>
      <c r="J40" s="14"/>
      <c r="K40" s="14"/>
      <c r="L40" s="27" t="s">
        <v>213</v>
      </c>
      <c r="M40" s="27" t="s">
        <v>214</v>
      </c>
      <c r="N40" s="27" t="s">
        <v>215</v>
      </c>
    </row>
    <row r="41" spans="1:14" ht="75" hidden="1" x14ac:dyDescent="0.35">
      <c r="A41" s="16" t="s">
        <v>64</v>
      </c>
      <c r="B41" s="17" t="s">
        <v>41</v>
      </c>
      <c r="C41" s="17" t="s">
        <v>89</v>
      </c>
      <c r="D41" s="17" t="s">
        <v>87</v>
      </c>
      <c r="E41" s="18">
        <v>44575</v>
      </c>
      <c r="F41" s="18">
        <v>45107</v>
      </c>
      <c r="G41" s="15" t="str">
        <f ca="1">IF($E41&lt;&gt;0,IF(reference!$D$2&lt;$E41,"à venir",IF(reference!$D$2&lt;$F41,"ouvert","clôturé")),"-")</f>
        <v>ouvert</v>
      </c>
      <c r="H41" s="15" t="str">
        <f ca="1">IF($E41&lt;&gt;0,IF(reference!$D$2&lt;$E41,"à venir",IF(reference!$E$2&lt;$F41,"_",IF(reference!$D$2&gt;$F41,"clôturé","clôture proche"))),"-")</f>
        <v>_</v>
      </c>
      <c r="I41" s="14">
        <v>44652</v>
      </c>
      <c r="J41" s="14">
        <v>44743</v>
      </c>
      <c r="K41" s="14">
        <v>44834</v>
      </c>
      <c r="L41" s="27" t="s">
        <v>117</v>
      </c>
      <c r="M41" s="27" t="s">
        <v>118</v>
      </c>
      <c r="N41" s="27" t="s">
        <v>119</v>
      </c>
    </row>
    <row r="42" spans="1:14" ht="112.5" x14ac:dyDescent="0.35">
      <c r="A42" s="16" t="s">
        <v>104</v>
      </c>
      <c r="B42" s="17" t="s">
        <v>40</v>
      </c>
      <c r="C42" s="17" t="s">
        <v>63</v>
      </c>
      <c r="D42" s="17" t="s">
        <v>71</v>
      </c>
      <c r="E42" s="18">
        <v>44616</v>
      </c>
      <c r="F42" s="18" t="s">
        <v>98</v>
      </c>
      <c r="G42" s="15" t="s">
        <v>289</v>
      </c>
      <c r="H42" s="15" t="s">
        <v>289</v>
      </c>
      <c r="I42" s="14">
        <v>44706</v>
      </c>
      <c r="J42" s="14" t="s">
        <v>99</v>
      </c>
      <c r="K42" s="14" t="s">
        <v>98</v>
      </c>
      <c r="L42" s="27" t="s">
        <v>159</v>
      </c>
      <c r="M42" s="27"/>
      <c r="N42" s="27" t="s">
        <v>139</v>
      </c>
    </row>
    <row r="43" spans="1:14" ht="75" hidden="1" x14ac:dyDescent="0.35">
      <c r="A43" s="16" t="s">
        <v>96</v>
      </c>
      <c r="B43" s="17" t="s">
        <v>41</v>
      </c>
      <c r="C43" s="17" t="s">
        <v>56</v>
      </c>
      <c r="D43" s="17" t="s">
        <v>97</v>
      </c>
      <c r="E43" s="18">
        <v>44602</v>
      </c>
      <c r="F43" s="18" t="s">
        <v>101</v>
      </c>
      <c r="G43" s="15" t="str">
        <f ca="1">IF($E43&lt;&gt;0,IF(reference!$D$2&lt;$E43,"à venir",IF(reference!$D$2&lt;$F43,"ouvert","clôturé")),"-")</f>
        <v>ouvert</v>
      </c>
      <c r="H43" s="15" t="str">
        <f ca="1">IF($E43&lt;&gt;0,IF(reference!$D$2&lt;$E43,"à venir",IF(reference!$E$2&lt;$F43,"_",IF(reference!$D$2&gt;$F43,"clôturé","clôture proche"))),"-")</f>
        <v>_</v>
      </c>
      <c r="I43" s="14">
        <v>44742</v>
      </c>
      <c r="J43" s="14" t="s">
        <v>102</v>
      </c>
      <c r="K43" s="14" t="s">
        <v>101</v>
      </c>
      <c r="L43" s="27" t="s">
        <v>160</v>
      </c>
      <c r="M43" s="27" t="s">
        <v>120</v>
      </c>
      <c r="N43" s="27" t="s">
        <v>121</v>
      </c>
    </row>
    <row r="44" spans="1:14" ht="150" hidden="1" x14ac:dyDescent="0.35">
      <c r="A44" s="33" t="s">
        <v>216</v>
      </c>
      <c r="B44" s="17" t="s">
        <v>41</v>
      </c>
      <c r="C44" s="17" t="s">
        <v>56</v>
      </c>
      <c r="D44" s="17" t="s">
        <v>55</v>
      </c>
      <c r="E44" s="18">
        <v>44596</v>
      </c>
      <c r="F44" s="18">
        <v>44819</v>
      </c>
      <c r="G44" s="15" t="str">
        <f ca="1">IF($E44&lt;&gt;0,IF(reference!$D$2&lt;$E44,"à venir",IF(reference!$D$2&lt;$F44,"ouvert","clôturé")),"-")</f>
        <v>ouvert</v>
      </c>
      <c r="H44" s="15" t="str">
        <f ca="1">IF($E44&lt;&gt;0,IF(reference!$D$2&lt;$E44,"à venir",IF(reference!$E$2&lt;$F44,"_",IF(reference!$D$2&gt;$F44,"clôturé","clôture proche"))),"-")</f>
        <v>_</v>
      </c>
      <c r="I44" s="14">
        <v>44697</v>
      </c>
      <c r="J44" s="14"/>
      <c r="K44" s="14"/>
      <c r="L44" s="27" t="s">
        <v>225</v>
      </c>
      <c r="M44" s="27" t="s">
        <v>226</v>
      </c>
      <c r="N44" s="27" t="s">
        <v>227</v>
      </c>
    </row>
    <row r="45" spans="1:14" ht="112.5" hidden="1" x14ac:dyDescent="0.35">
      <c r="A45" s="33" t="s">
        <v>217</v>
      </c>
      <c r="B45" s="17" t="s">
        <v>41</v>
      </c>
      <c r="C45" s="17" t="s">
        <v>89</v>
      </c>
      <c r="D45" s="17" t="s">
        <v>55</v>
      </c>
      <c r="E45" s="18">
        <v>44596</v>
      </c>
      <c r="F45" s="18">
        <v>44972</v>
      </c>
      <c r="G45" s="15" t="str">
        <f ca="1">IF($E45&lt;&gt;0,IF(reference!$D$2&lt;$E45,"à venir",IF(reference!$D$2&lt;$F45,"ouvert","clôturé")),"-")</f>
        <v>ouvert</v>
      </c>
      <c r="H45" s="15" t="str">
        <f ca="1">IF($E45&lt;&gt;0,IF(reference!$D$2&lt;$E45,"à venir",IF(reference!$E$2&lt;$F45,"_",IF(reference!$D$2&gt;$F45,"clôturé","clôture proche"))),"-")</f>
        <v>_</v>
      </c>
      <c r="I45" s="14">
        <v>44697</v>
      </c>
      <c r="J45" s="14">
        <v>44819</v>
      </c>
      <c r="K45" s="14"/>
      <c r="L45" s="27" t="s">
        <v>228</v>
      </c>
      <c r="M45" s="27" t="s">
        <v>229</v>
      </c>
      <c r="N45" s="27" t="s">
        <v>230</v>
      </c>
    </row>
    <row r="46" spans="1:14" ht="112.5" x14ac:dyDescent="0.35">
      <c r="A46" s="33" t="s">
        <v>218</v>
      </c>
      <c r="B46" s="17" t="s">
        <v>42</v>
      </c>
      <c r="C46" s="17" t="s">
        <v>242</v>
      </c>
      <c r="D46" s="17" t="s">
        <v>241</v>
      </c>
      <c r="E46" s="18">
        <v>44580</v>
      </c>
      <c r="F46" s="18">
        <v>46371</v>
      </c>
      <c r="G46" s="15" t="str">
        <f ca="1">IF($E46&lt;&gt;0,IF(reference!$D$2&lt;$E46,"à venir",IF(reference!$D$2&lt;$F46,"ouvert","clôturé")),"-")</f>
        <v>ouvert</v>
      </c>
      <c r="H46" s="15" t="str">
        <f ca="1">IF($E46&lt;&gt;0,IF(reference!$D$2&lt;$E46,"à venir",IF(reference!$E$2&lt;$F46,"_",IF(reference!$D$2&gt;$F46,"clôturé","clôture proche"))),"-")</f>
        <v>_</v>
      </c>
      <c r="I46" s="14">
        <v>44656</v>
      </c>
      <c r="J46" s="14">
        <v>44817</v>
      </c>
      <c r="K46" s="14"/>
      <c r="L46" s="27" t="s">
        <v>231</v>
      </c>
      <c r="M46" s="27" t="s">
        <v>232</v>
      </c>
      <c r="N46" s="27" t="s">
        <v>233</v>
      </c>
    </row>
    <row r="47" spans="1:14" ht="93.75" hidden="1" x14ac:dyDescent="0.35">
      <c r="A47" s="33" t="s">
        <v>219</v>
      </c>
      <c r="B47" s="17" t="s">
        <v>42</v>
      </c>
      <c r="C47" s="17" t="s">
        <v>86</v>
      </c>
      <c r="D47" s="17" t="s">
        <v>240</v>
      </c>
      <c r="E47" s="18">
        <v>44568</v>
      </c>
      <c r="F47" s="18">
        <v>44650</v>
      </c>
      <c r="G47" s="15" t="str">
        <f ca="1">IF($E47&lt;&gt;0,IF(reference!$D$2&lt;$E47,"à venir",IF(reference!$D$2&lt;$F47,"ouvert","clôturé")),"-")</f>
        <v>clôturé</v>
      </c>
      <c r="H47" s="15" t="str">
        <f ca="1">IF($E47&lt;&gt;0,IF(reference!$D$2&lt;$E47,"à venir",IF(reference!$E$2&lt;$F47,"_",IF(reference!$D$2&gt;$F47,"clôturé","clôture proche"))),"-")</f>
        <v>clôturé</v>
      </c>
      <c r="I47" s="14"/>
      <c r="J47" s="14"/>
      <c r="K47" s="14"/>
      <c r="L47" s="27" t="s">
        <v>234</v>
      </c>
      <c r="M47" s="27" t="s">
        <v>235</v>
      </c>
      <c r="N47" s="27" t="s">
        <v>236</v>
      </c>
    </row>
    <row r="48" spans="1:14" ht="112.5" hidden="1" x14ac:dyDescent="0.35">
      <c r="A48" s="16" t="s">
        <v>243</v>
      </c>
      <c r="B48" s="34" t="s">
        <v>42</v>
      </c>
      <c r="C48" s="17" t="s">
        <v>86</v>
      </c>
      <c r="D48" s="17" t="s">
        <v>244</v>
      </c>
      <c r="E48" s="35">
        <v>44592</v>
      </c>
      <c r="F48" s="35">
        <v>44685</v>
      </c>
      <c r="G48" s="15" t="str">
        <f ca="1">IF($E48&lt;&gt;0,IF(reference!$D$2&lt;$E48,"à venir",IF(reference!$D$2&lt;$F48,"ouvert","clôturé")),"-")</f>
        <v>clôturé</v>
      </c>
      <c r="H48" s="15" t="str">
        <f ca="1">IF($E48&lt;&gt;0,IF(reference!$D$2&lt;$E48,"à venir",IF(reference!$E$2&lt;$F48,"_",IF(reference!$D$2&gt;$F48,"clôturé","clôture proche"))),"-")</f>
        <v>clôturé</v>
      </c>
      <c r="I48" s="23"/>
      <c r="J48" s="23"/>
      <c r="K48" s="23"/>
      <c r="L48" s="27" t="s">
        <v>251</v>
      </c>
      <c r="M48" s="27" t="s">
        <v>252</v>
      </c>
      <c r="N48" s="27" t="s">
        <v>253</v>
      </c>
    </row>
    <row r="49" spans="1:14" ht="150" hidden="1" x14ac:dyDescent="0.35">
      <c r="A49" s="16" t="s">
        <v>245</v>
      </c>
      <c r="B49" s="34" t="s">
        <v>40</v>
      </c>
      <c r="C49" s="17" t="s">
        <v>61</v>
      </c>
      <c r="D49" s="17" t="s">
        <v>285</v>
      </c>
      <c r="E49" s="35">
        <v>44635</v>
      </c>
      <c r="F49" s="35">
        <v>44834</v>
      </c>
      <c r="G49" s="15" t="str">
        <f ca="1">IF($E49&lt;&gt;0,IF(reference!$D$2&lt;$E49,"à venir",IF(reference!$D$2&lt;$F49,"ouvert","clôturé")),"-")</f>
        <v>ouvert</v>
      </c>
      <c r="H49" s="15" t="str">
        <f ca="1">IF($E49&lt;&gt;0,IF(reference!$D$2&lt;$E49,"à venir",IF(reference!$E$2&lt;$F49,"_",IF(reference!$D$2&gt;$F49,"clôturé","clôture proche"))),"-")</f>
        <v>_</v>
      </c>
      <c r="I49" s="23"/>
      <c r="J49" s="23"/>
      <c r="K49" s="23"/>
      <c r="L49" s="27" t="s">
        <v>254</v>
      </c>
      <c r="M49" s="27" t="s">
        <v>255</v>
      </c>
      <c r="N49" s="27" t="s">
        <v>256</v>
      </c>
    </row>
    <row r="50" spans="1:14" ht="225" x14ac:dyDescent="0.35">
      <c r="A50" s="33" t="s">
        <v>246</v>
      </c>
      <c r="B50" s="34" t="s">
        <v>42</v>
      </c>
      <c r="C50" s="17" t="s">
        <v>63</v>
      </c>
      <c r="D50" s="17" t="s">
        <v>284</v>
      </c>
      <c r="E50" s="35">
        <v>44627</v>
      </c>
      <c r="F50" s="35">
        <v>45300</v>
      </c>
      <c r="G50" s="15" t="str">
        <f ca="1">IF($E50&lt;&gt;0,IF(reference!$D$2&lt;$E50,"à venir",IF(reference!$D$2&lt;$F50,"ouvert","clôturé")),"-")</f>
        <v>ouvert</v>
      </c>
      <c r="H50" s="15" t="str">
        <f ca="1">IF($E50&lt;&gt;0,IF(reference!$D$2&lt;$E50,"à venir",IF(reference!$E$2&lt;$F50,"_",IF(reference!$D$2&gt;$F50,"clôturé","clôture proche"))),"-")</f>
        <v>_</v>
      </c>
      <c r="I50" s="22">
        <v>44726</v>
      </c>
      <c r="J50" s="22">
        <v>44936</v>
      </c>
      <c r="K50" s="22">
        <v>45055</v>
      </c>
      <c r="L50" s="27" t="s">
        <v>257</v>
      </c>
      <c r="M50" s="27" t="s">
        <v>286</v>
      </c>
      <c r="N50" s="27" t="s">
        <v>258</v>
      </c>
    </row>
    <row r="51" spans="1:14" ht="112.5" x14ac:dyDescent="0.35">
      <c r="A51" s="33" t="s">
        <v>247</v>
      </c>
      <c r="B51" s="34" t="s">
        <v>43</v>
      </c>
      <c r="C51" s="17" t="s">
        <v>63</v>
      </c>
      <c r="D51" s="36" t="s">
        <v>277</v>
      </c>
      <c r="E51" s="35">
        <v>44637</v>
      </c>
      <c r="F51" s="35">
        <v>44686</v>
      </c>
      <c r="G51" s="15" t="str">
        <f ca="1">IF($E51&lt;&gt;0,IF(reference!$D$2&lt;$E51,"à venir",IF(reference!$D$2&lt;$F51,"ouvert","clôturé")),"-")</f>
        <v>clôturé</v>
      </c>
      <c r="H51" s="15" t="str">
        <f ca="1">IF($E51&lt;&gt;0,IF(reference!$D$2&lt;$E51,"à venir",IF(reference!$E$2&lt;$F51,"_",IF(reference!$D$2&gt;$F51,"clôturé","clôture proche"))),"-")</f>
        <v>clôturé</v>
      </c>
      <c r="I51" s="22"/>
      <c r="J51" s="22"/>
      <c r="K51" s="22"/>
      <c r="L51" s="27" t="s">
        <v>259</v>
      </c>
      <c r="M51" s="27" t="s">
        <v>260</v>
      </c>
      <c r="N51" s="27" t="s">
        <v>261</v>
      </c>
    </row>
    <row r="52" spans="1:14" ht="131.25" hidden="1" x14ac:dyDescent="0.35">
      <c r="A52" s="33" t="s">
        <v>248</v>
      </c>
      <c r="B52" s="34" t="s">
        <v>42</v>
      </c>
      <c r="C52" s="17"/>
      <c r="D52" s="17" t="s">
        <v>276</v>
      </c>
      <c r="E52" s="35">
        <v>44622</v>
      </c>
      <c r="F52" s="35">
        <v>45105</v>
      </c>
      <c r="G52" s="15" t="str">
        <f ca="1">IF($E52&lt;&gt;0,IF(reference!$D$2&lt;$E52,"à venir",IF(reference!$D$2&lt;$F52,"ouvert","clôturé")),"-")</f>
        <v>ouvert</v>
      </c>
      <c r="H52" s="15" t="str">
        <f ca="1">IF($E52&lt;&gt;0,IF(reference!$D$2&lt;$E52,"à venir",IF(reference!$E$2&lt;$F52,"_",IF(reference!$D$2&gt;$F52,"clôturé","clôture proche"))),"-")</f>
        <v>_</v>
      </c>
      <c r="I52" s="22"/>
      <c r="J52" s="22"/>
      <c r="K52" s="22"/>
      <c r="L52" s="27" t="s">
        <v>262</v>
      </c>
      <c r="M52" s="27" t="s">
        <v>263</v>
      </c>
      <c r="N52" s="27" t="s">
        <v>264</v>
      </c>
    </row>
    <row r="53" spans="1:14" ht="131.25" x14ac:dyDescent="0.35">
      <c r="A53" s="37" t="s">
        <v>249</v>
      </c>
      <c r="B53" s="34" t="s">
        <v>43</v>
      </c>
      <c r="C53" s="17" t="s">
        <v>63</v>
      </c>
      <c r="D53" s="17" t="s">
        <v>283</v>
      </c>
      <c r="E53" s="35">
        <v>44638</v>
      </c>
      <c r="F53" s="35">
        <v>44872</v>
      </c>
      <c r="G53" s="15" t="str">
        <f ca="1">IF($E53&lt;&gt;0,IF(reference!$D$2&lt;$E53,"à venir",IF(reference!$D$2&lt;$F53,"ouvert","clôturé")),"-")</f>
        <v>ouvert</v>
      </c>
      <c r="H53" s="15" t="str">
        <f ca="1">IF($E53&lt;&gt;0,IF(reference!$D$2&lt;$E53,"à venir",IF(reference!$E$2&lt;$F53,"_",IF(reference!$D$2&gt;$F53,"clôturé","clôture proche"))),"-")</f>
        <v>_</v>
      </c>
      <c r="I53" s="21"/>
      <c r="J53" s="21"/>
      <c r="K53" s="21"/>
      <c r="L53" s="27" t="s">
        <v>265</v>
      </c>
      <c r="M53" s="27" t="s">
        <v>266</v>
      </c>
      <c r="N53" s="27" t="s">
        <v>267</v>
      </c>
    </row>
    <row r="54" spans="1:14" ht="131.25" x14ac:dyDescent="0.35">
      <c r="A54" s="37" t="s">
        <v>250</v>
      </c>
      <c r="B54" s="34" t="s">
        <v>43</v>
      </c>
      <c r="C54" s="17" t="s">
        <v>63</v>
      </c>
      <c r="D54" s="17" t="s">
        <v>283</v>
      </c>
      <c r="E54" s="35">
        <v>44638</v>
      </c>
      <c r="F54" s="35">
        <v>44872</v>
      </c>
      <c r="G54" s="15" t="str">
        <f ca="1">IF($E54&lt;&gt;0,IF(reference!$D$2&lt;$E54,"à venir",IF(reference!$D$2&lt;$F54,"ouvert","clôturé")),"-")</f>
        <v>ouvert</v>
      </c>
      <c r="H54" s="15" t="str">
        <f ca="1">IF($E54&lt;&gt;0,IF(reference!$D$2&lt;$E54,"à venir",IF(reference!$E$2&lt;$F54,"_",IF(reference!$D$2&gt;$F54,"clôturé","clôture proche"))),"-")</f>
        <v>_</v>
      </c>
      <c r="I54" s="22">
        <v>44742</v>
      </c>
      <c r="J54" s="22"/>
      <c r="K54" s="22"/>
      <c r="L54" s="27" t="s">
        <v>268</v>
      </c>
      <c r="M54" s="27" t="s">
        <v>269</v>
      </c>
      <c r="N54" s="27" t="s">
        <v>270</v>
      </c>
    </row>
    <row r="55" spans="1:14" ht="150" hidden="1" x14ac:dyDescent="0.35">
      <c r="A55" s="33" t="s">
        <v>271</v>
      </c>
      <c r="B55" s="34" t="s">
        <v>41</v>
      </c>
      <c r="C55" s="17" t="s">
        <v>272</v>
      </c>
      <c r="D55" s="17" t="s">
        <v>282</v>
      </c>
      <c r="E55" s="35">
        <v>44637</v>
      </c>
      <c r="F55" s="35">
        <v>45657</v>
      </c>
      <c r="G55" s="15" t="str">
        <f ca="1">IF($E55&lt;&gt;0,IF(reference!$D$2&lt;$E55,"à venir",IF(reference!$D$2&lt;$F55,"ouvert","clôturé")),"-")</f>
        <v>ouvert</v>
      </c>
      <c r="H55" s="15" t="str">
        <f ca="1">IF($E55&lt;&gt;0,IF(reference!$D$2&lt;$E55,"à venir",IF(reference!$E$2&lt;$F55,"_",IF(reference!$D$2&gt;$F55,"clôturé","clôture proche"))),"-")</f>
        <v>_</v>
      </c>
      <c r="I55" s="22">
        <v>44753</v>
      </c>
      <c r="J55" s="22">
        <v>44927</v>
      </c>
      <c r="K55" s="22">
        <v>44713</v>
      </c>
      <c r="L55" s="27" t="s">
        <v>273</v>
      </c>
      <c r="M55" s="27" t="s">
        <v>274</v>
      </c>
      <c r="N55" s="27" t="s">
        <v>275</v>
      </c>
    </row>
  </sheetData>
  <autoFilter ref="A1:N55">
    <filterColumn colId="0">
      <filters>
        <filter val="AAP « i-Démo – soutien aux projets structurants de R&amp;D »"/>
        <filter val="AAP « Innovations en Biothérapies »"/>
        <filter val="AAP « Tiers Lieux d'Expérimentation »"/>
        <filter val="AAP «Industrialisation et Capacités Santé 2030»"/>
        <filter val="AAP «Instituts Hospitalo-Universitaires (IHU 3)»"/>
        <filter val="AAP «Intégrateurs Biothérapie-Bioproduction»"/>
        <filter val="AAP «Première Usine»"/>
        <filter val="AMI « Compétences et métiers d’avenir »"/>
        <filter val="AMI «BIOCLUSTERS»"/>
      </filters>
    </filterColumn>
  </autoFilter>
  <mergeCells count="14">
    <mergeCell ref="A1:A2"/>
    <mergeCell ref="B1:B2"/>
    <mergeCell ref="K1:K2"/>
    <mergeCell ref="J1:J2"/>
    <mergeCell ref="L1:L2"/>
    <mergeCell ref="M1:M2"/>
    <mergeCell ref="N1:N2"/>
    <mergeCell ref="C1:C2"/>
    <mergeCell ref="I1:I2"/>
    <mergeCell ref="F1:F2"/>
    <mergeCell ref="E1:E2"/>
    <mergeCell ref="D1:D2"/>
    <mergeCell ref="G1:G2"/>
    <mergeCell ref="H1:H2"/>
  </mergeCells>
  <conditionalFormatting sqref="G3:H55">
    <cfRule type="expression" dxfId="4" priority="9">
      <formula>G3="à venir"</formula>
    </cfRule>
    <cfRule type="expression" dxfId="3" priority="10">
      <formula>G3="clôturé"</formula>
    </cfRule>
    <cfRule type="expression" dxfId="2" priority="11">
      <formula>G3="ouvert"</formula>
    </cfRule>
  </conditionalFormatting>
  <conditionalFormatting sqref="H3:H55">
    <cfRule type="expression" dxfId="1" priority="7">
      <formula>H3="clôture proche"</formula>
    </cfRule>
    <cfRule type="expression" dxfId="0" priority="8">
      <formula>H3="_"</formula>
    </cfRule>
  </conditionalFormatting>
  <hyperlinks>
    <hyperlink ref="A43" r:id="rId1"/>
    <hyperlink ref="A42" r:id="rId2" display="AAP « Tiers Lieux d’Expérimentation »"/>
    <hyperlink ref="A41" r:id="rId3"/>
    <hyperlink ref="A39" r:id="rId4" location=":~:text=L%E2%80%99appel%20%C3%A0%20projets%20%C2%AB%20M%C3%A9taux%20critiques%20%C2%BB%20est,industriels%2C%20environnementaux%20et%20climatiques.%20Appels%20%C3%A0%20p"/>
    <hyperlink ref="A38" r:id="rId5"/>
    <hyperlink ref="A36" r:id="rId6"/>
    <hyperlink ref="A34" r:id="rId7"/>
    <hyperlink ref="A33" r:id="rId8"/>
    <hyperlink ref="A32" r:id="rId9"/>
    <hyperlink ref="A30" r:id="rId10"/>
    <hyperlink ref="A29" r:id="rId11" location=":~:text=Appel%20%C3%A0%20projets%20Spatial%20%3A%20D%C3%A9veloppement%20de%20mini,conditions%20d%E2%80%99industrialisation%20et%20solutio"/>
    <hyperlink ref="A28" r:id="rId12"/>
    <hyperlink ref="A27" r:id="rId13"/>
    <hyperlink ref="A26" r:id="rId14"/>
    <hyperlink ref="A25" r:id="rId15"/>
    <hyperlink ref="A24" r:id="rId16"/>
    <hyperlink ref="A23" r:id="rId17"/>
    <hyperlink ref="A22" r:id="rId18"/>
    <hyperlink ref="A21" r:id="rId19"/>
    <hyperlink ref="A20" r:id="rId20"/>
    <hyperlink ref="A19" r:id="rId21"/>
    <hyperlink ref="A18" r:id="rId22"/>
    <hyperlink ref="A17" r:id="rId23"/>
    <hyperlink ref="A16" r:id="rId24"/>
    <hyperlink ref="A15" r:id="rId25"/>
    <hyperlink ref="A14" r:id="rId26"/>
    <hyperlink ref="A13" r:id="rId27"/>
    <hyperlink ref="A12" r:id="rId28" location=":~:text=Appel%20%C3%A0%20projets%20%3A%20%C2%AB%20Besoins%20alimentaires%20de,...%206%20D%C3%A9p%C3%B4t%20des%20candidatures.%20...%207%20Documents"/>
    <hyperlink ref="A11" r:id="rId29"/>
    <hyperlink ref="A10" r:id="rId30" display="https://cdcinvestissementsdavenir.achatpublic.com/sdm/ent/gen/ent_detail.do?selected=0&amp;PCSLID=CSL_2021_1BXsudcZKw"/>
    <hyperlink ref="A9" r:id="rId31"/>
    <hyperlink ref="A8" r:id="rId32"/>
    <hyperlink ref="A7" r:id="rId33" display="AAP &quot;« Développement d’une filière de production française de carburants aéronautiques durables »"/>
    <hyperlink ref="A6" r:id="rId34"/>
    <hyperlink ref="A5" r:id="rId35"/>
    <hyperlink ref="A3" r:id="rId36"/>
    <hyperlink ref="A44" r:id="rId37" display="https://agirpourlatransition.ademe.fr/entreprises/aides-financieres/20220204/soutien-loffre-solutions-decarbonation-industriels"/>
    <hyperlink ref="A45" r:id="rId38" display="https://agirpourlatransition.ademe.fr/entreprises/aides-financieres/20220204/favoriser-developpement-zones-industrielles-bas-carbone"/>
    <hyperlink ref="A46" r:id="rId39" display="https://www.bpifrance.fr/nos-appels-a-projets-concours/appel-a-projets-france-2030-premiere-usine"/>
    <hyperlink ref="A47" r:id="rId40" display="https://www.bpifrance.fr/nos-appels-a-projets-concours/appel-a-manifestation-dinteret-verdissement-du-numerique"/>
    <hyperlink ref="A4" r:id="rId41"/>
    <hyperlink ref="A31" r:id="rId42"/>
    <hyperlink ref="A35" r:id="rId43"/>
    <hyperlink ref="A37" r:id="rId44"/>
    <hyperlink ref="A40" r:id="rId45"/>
    <hyperlink ref="A49" r:id="rId46"/>
    <hyperlink ref="A51" r:id="rId47"/>
    <hyperlink ref="A52" r:id="rId48"/>
    <hyperlink ref="A50" r:id="rId49"/>
    <hyperlink ref="A53" r:id="rId50"/>
    <hyperlink ref="A54" r:id="rId51"/>
    <hyperlink ref="A48" r:id="rId52"/>
    <hyperlink ref="A55" r:id="rId53"/>
  </hyperlinks>
  <pageMargins left="0.25" right="0.25" top="0.75" bottom="0.75" header="0.3" footer="0.3"/>
  <pageSetup paperSize="8" scale="63" fitToHeight="0" orientation="landscape" r:id="rId54"/>
  <legacyDrawing r:id="rId5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E3"/>
  <sheetViews>
    <sheetView showGridLines="0" workbookViewId="0"/>
  </sheetViews>
  <sheetFormatPr baseColWidth="10" defaultRowHeight="15" x14ac:dyDescent="0.25"/>
  <cols>
    <col min="2" max="2" width="17.140625" bestFit="1" customWidth="1"/>
  </cols>
  <sheetData>
    <row r="1" spans="1:5" ht="18" x14ac:dyDescent="0.25">
      <c r="A1" s="2" t="s">
        <v>0</v>
      </c>
      <c r="B1" s="2" t="s">
        <v>1</v>
      </c>
      <c r="C1" s="4" t="s">
        <v>2</v>
      </c>
      <c r="D1" s="12" t="s">
        <v>223</v>
      </c>
      <c r="E1" s="12" t="s">
        <v>224</v>
      </c>
    </row>
    <row r="2" spans="1:5" x14ac:dyDescent="0.25">
      <c r="A2" s="2" t="s">
        <v>3</v>
      </c>
      <c r="B2" s="2" t="s">
        <v>4</v>
      </c>
      <c r="C2" s="3"/>
      <c r="D2" s="10">
        <f ca="1">TODAY()</f>
        <v>44726</v>
      </c>
      <c r="E2" s="10">
        <f ca="1">TODAY()+30</f>
        <v>44756</v>
      </c>
    </row>
    <row r="3" spans="1:5" x14ac:dyDescent="0.25">
      <c r="A3" s="1"/>
      <c r="B3" s="2" t="s">
        <v>5</v>
      </c>
      <c r="C3" s="1"/>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Arrêtés</vt:lpstr>
      <vt:lpstr>reference</vt:lpstr>
      <vt:lpstr>Arrêtés!Zone_d_impression</vt:lpstr>
    </vt:vector>
  </TitlesOfParts>
  <Company>SPM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Benjamin Goueslard</dc:creator>
  <cp:lastModifiedBy>LE-BARS Anne (DR-ARA)</cp:lastModifiedBy>
  <cp:lastPrinted>2018-12-03T15:11:50Z</cp:lastPrinted>
  <dcterms:created xsi:type="dcterms:W3CDTF">2018-07-05T12:21:44Z</dcterms:created>
  <dcterms:modified xsi:type="dcterms:W3CDTF">2022-06-14T15:47:54Z</dcterms:modified>
</cp:coreProperties>
</file>